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511" documentId="11_6A838AE1A137C30BD0266D1BABE53697159B88B2" xr6:coauthVersionLast="47" xr6:coauthVersionMax="47" xr10:uidLastSave="{C8FBF479-3A92-494C-8339-868D42ACA46C}"/>
  <bookViews>
    <workbookView xWindow="-108" yWindow="-108" windowWidth="23256" windowHeight="12576" firstSheet="3" activeTab="11" xr2:uid="{00000000-000D-0000-FFFF-FFFF00000000}"/>
  </bookViews>
  <sheets>
    <sheet name="Jan 2021" sheetId="1" r:id="rId1"/>
    <sheet name="Feb 2021" sheetId="2" r:id="rId2"/>
    <sheet name="March 2021" sheetId="3" r:id="rId3"/>
    <sheet name="April 2021" sheetId="4" r:id="rId4"/>
    <sheet name="May 2021" sheetId="5" r:id="rId5"/>
    <sheet name="June 2021" sheetId="6" r:id="rId6"/>
    <sheet name="July 2021" sheetId="7" r:id="rId7"/>
    <sheet name="Aug 2021" sheetId="10" r:id="rId8"/>
    <sheet name="Sept 2021" sheetId="12" r:id="rId9"/>
    <sheet name="Oct 2021" sheetId="8" r:id="rId10"/>
    <sheet name="Nov 2021" sheetId="9" r:id="rId11"/>
    <sheet name="Dec 2021" sheetId="14" r:id="rId12"/>
  </sheets>
  <definedNames>
    <definedName name="_xlnm._FilterDatabase" localSheetId="3" hidden="1">'April 2021'!$C$3:$W$3</definedName>
    <definedName name="_xlnm._FilterDatabase" localSheetId="7" hidden="1">'Aug 2021'!$C$3:$X$3</definedName>
    <definedName name="_xlnm._FilterDatabase" localSheetId="11" hidden="1">'Dec 2021'!$D$3:$X$3</definedName>
    <definedName name="_xlnm._FilterDatabase" localSheetId="1" hidden="1">'Feb 2021'!$C$3:$X$3</definedName>
    <definedName name="_xlnm._FilterDatabase" localSheetId="0" hidden="1">'Jan 2021'!$C$3:$X$3</definedName>
    <definedName name="_xlnm._FilterDatabase" localSheetId="6" hidden="1">'July 2021'!$A$3:$X$3</definedName>
    <definedName name="_xlnm._FilterDatabase" localSheetId="5" hidden="1">'June 2021'!$A$3:$X$3</definedName>
    <definedName name="_xlnm._FilterDatabase" localSheetId="2" hidden="1">'March 2021'!$B$3:$X$3</definedName>
    <definedName name="_xlnm._FilterDatabase" localSheetId="10" hidden="1">'Nov 2021'!$A$3:$X$3</definedName>
    <definedName name="_xlnm._FilterDatabase" localSheetId="9" hidden="1">'Oct 2021'!$C$3:$X$3</definedName>
    <definedName name="_xlnm._FilterDatabase" localSheetId="8" hidden="1">'Sept 2021'!$C$3:$X$3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4" l="1"/>
  <c r="J31" i="14"/>
  <c r="I32" i="14"/>
  <c r="J32" i="14"/>
  <c r="I33" i="14"/>
  <c r="J33" i="14"/>
  <c r="J30" i="14"/>
  <c r="I30" i="14"/>
  <c r="I25" i="14"/>
  <c r="J25" i="14"/>
  <c r="I26" i="14"/>
  <c r="J26" i="14"/>
  <c r="I27" i="14"/>
  <c r="J27" i="14"/>
  <c r="J24" i="14"/>
  <c r="I24" i="14"/>
  <c r="I19" i="14"/>
  <c r="J19" i="14"/>
  <c r="J15" i="14"/>
  <c r="I15" i="14"/>
  <c r="J11" i="14"/>
  <c r="I11" i="14"/>
  <c r="J10" i="14"/>
  <c r="I10" i="14"/>
  <c r="J6" i="14"/>
  <c r="I6" i="14"/>
  <c r="J5" i="14"/>
  <c r="I5" i="14"/>
  <c r="J40" i="12"/>
  <c r="I40" i="12"/>
  <c r="J39" i="12"/>
  <c r="I39" i="12"/>
  <c r="J36" i="12"/>
  <c r="I36" i="12"/>
  <c r="J31" i="12"/>
  <c r="I31" i="12"/>
  <c r="J30" i="12"/>
  <c r="I30" i="12"/>
  <c r="J29" i="12"/>
  <c r="I29" i="12"/>
  <c r="J25" i="12"/>
  <c r="I25" i="12"/>
  <c r="J24" i="12"/>
  <c r="I24" i="12"/>
  <c r="J23" i="12"/>
  <c r="I23" i="12"/>
  <c r="J19" i="12"/>
  <c r="I19" i="12"/>
  <c r="J18" i="12"/>
  <c r="I18" i="12"/>
  <c r="J17" i="12"/>
  <c r="I17" i="12"/>
  <c r="J13" i="12"/>
  <c r="I13" i="12"/>
  <c r="J12" i="12"/>
  <c r="I12" i="12"/>
  <c r="J11" i="12"/>
  <c r="I11" i="12"/>
  <c r="J7" i="12"/>
  <c r="I7" i="12"/>
  <c r="J6" i="12"/>
  <c r="I6" i="12"/>
  <c r="J5" i="12"/>
  <c r="I5" i="12"/>
  <c r="J34" i="10"/>
  <c r="I34" i="10"/>
  <c r="J31" i="10"/>
  <c r="I31" i="10"/>
  <c r="J28" i="10"/>
  <c r="I28" i="10"/>
  <c r="J23" i="10"/>
  <c r="I23" i="10"/>
  <c r="J22" i="10"/>
  <c r="I22" i="10"/>
  <c r="J21" i="10"/>
  <c r="I21" i="10"/>
  <c r="J17" i="10"/>
  <c r="I17" i="10"/>
  <c r="J16" i="10"/>
  <c r="I16" i="10"/>
  <c r="J15" i="10"/>
  <c r="I15" i="10"/>
  <c r="J11" i="10"/>
  <c r="I11" i="10"/>
  <c r="J10" i="10"/>
  <c r="I10" i="10"/>
  <c r="J6" i="10"/>
  <c r="I6" i="10"/>
  <c r="J5" i="10"/>
  <c r="I5" i="10"/>
  <c r="J27" i="7"/>
  <c r="I27" i="7"/>
  <c r="J26" i="7"/>
  <c r="I26" i="7"/>
  <c r="J25" i="7"/>
  <c r="I25" i="7"/>
  <c r="J21" i="7"/>
  <c r="I21" i="7"/>
  <c r="I20" i="7"/>
  <c r="J20" i="7"/>
  <c r="J19" i="7"/>
  <c r="I19" i="7"/>
  <c r="I11" i="7"/>
  <c r="J15" i="7"/>
  <c r="I15" i="7"/>
  <c r="J14" i="7"/>
  <c r="I14" i="7"/>
  <c r="J11" i="7"/>
  <c r="J10" i="7"/>
  <c r="I10" i="7"/>
  <c r="J6" i="7"/>
  <c r="I6" i="7"/>
  <c r="J5" i="7"/>
  <c r="I5" i="7"/>
  <c r="I43" i="9"/>
  <c r="J43" i="9"/>
  <c r="I44" i="9"/>
  <c r="J44" i="9"/>
  <c r="I45" i="9"/>
  <c r="J45" i="9"/>
  <c r="J42" i="9"/>
  <c r="I42" i="9"/>
  <c r="I37" i="9"/>
  <c r="J37" i="9"/>
  <c r="I38" i="9"/>
  <c r="J38" i="9"/>
  <c r="I39" i="9"/>
  <c r="J39" i="9"/>
  <c r="J36" i="9"/>
  <c r="I36" i="9"/>
  <c r="J33" i="9"/>
  <c r="I33" i="9"/>
  <c r="J32" i="9"/>
  <c r="I32" i="9"/>
  <c r="J31" i="9"/>
  <c r="I31" i="9"/>
  <c r="J30" i="9"/>
  <c r="I30" i="9"/>
  <c r="J25" i="9"/>
  <c r="I25" i="9"/>
  <c r="J24" i="9"/>
  <c r="I24" i="9"/>
  <c r="J23" i="9"/>
  <c r="I23" i="9"/>
  <c r="J22" i="9"/>
  <c r="I22" i="9"/>
  <c r="J21" i="9"/>
  <c r="I21" i="9"/>
  <c r="J17" i="9"/>
  <c r="I17" i="9"/>
  <c r="J16" i="9"/>
  <c r="I16" i="9"/>
  <c r="J15" i="9"/>
  <c r="I15" i="9"/>
  <c r="J14" i="9"/>
  <c r="I14" i="9"/>
  <c r="J13" i="9"/>
  <c r="I13" i="9"/>
  <c r="J9" i="9"/>
  <c r="I9" i="9"/>
  <c r="J8" i="9"/>
  <c r="I8" i="9"/>
  <c r="J7" i="9"/>
  <c r="I7" i="9"/>
  <c r="J6" i="9"/>
  <c r="I6" i="9"/>
  <c r="J5" i="9"/>
  <c r="I5" i="9"/>
  <c r="J32" i="8"/>
  <c r="I32" i="8"/>
  <c r="J31" i="8"/>
  <c r="I31" i="8"/>
  <c r="J30" i="8"/>
  <c r="I30" i="8"/>
  <c r="J29" i="8"/>
  <c r="I29" i="8"/>
  <c r="J26" i="8"/>
  <c r="I26" i="8"/>
  <c r="J25" i="8"/>
  <c r="I25" i="8"/>
  <c r="J24" i="8"/>
  <c r="I24" i="8"/>
  <c r="J23" i="8"/>
  <c r="I23" i="8"/>
  <c r="J20" i="8"/>
  <c r="I20" i="8"/>
  <c r="J19" i="8"/>
  <c r="I19" i="8"/>
  <c r="J18" i="8"/>
  <c r="I18" i="8"/>
  <c r="J17" i="8"/>
  <c r="I17" i="8"/>
  <c r="J14" i="8"/>
  <c r="I14" i="8"/>
  <c r="J13" i="8"/>
  <c r="I13" i="8"/>
  <c r="J12" i="8"/>
  <c r="I12" i="8"/>
  <c r="J11" i="8"/>
  <c r="I11" i="8"/>
  <c r="J8" i="8"/>
  <c r="I8" i="8"/>
  <c r="J7" i="8"/>
  <c r="I7" i="8"/>
  <c r="J6" i="8"/>
  <c r="I6" i="8"/>
  <c r="J5" i="8"/>
  <c r="I5" i="8"/>
  <c r="I25" i="6"/>
  <c r="J25" i="6"/>
  <c r="I26" i="6"/>
  <c r="J26" i="6"/>
  <c r="I27" i="6"/>
  <c r="J27" i="6"/>
  <c r="J24" i="6"/>
  <c r="I24" i="6"/>
  <c r="J19" i="6"/>
  <c r="I19" i="6"/>
  <c r="J18" i="6"/>
  <c r="I18" i="6"/>
  <c r="J15" i="6"/>
  <c r="I15" i="6"/>
  <c r="J14" i="6"/>
  <c r="I14" i="6"/>
  <c r="J11" i="6"/>
  <c r="I11" i="6"/>
  <c r="J10" i="6"/>
  <c r="I10" i="6"/>
  <c r="J9" i="6"/>
  <c r="I9" i="6"/>
  <c r="J6" i="6"/>
  <c r="I6" i="6"/>
  <c r="J5" i="6"/>
  <c r="I5" i="6"/>
  <c r="H22" i="5"/>
  <c r="I22" i="5"/>
  <c r="H23" i="5"/>
  <c r="I23" i="5"/>
  <c r="H24" i="5"/>
  <c r="I24" i="5"/>
  <c r="I21" i="5"/>
  <c r="H21" i="5"/>
  <c r="I18" i="5"/>
  <c r="H18" i="5"/>
  <c r="I17" i="5"/>
  <c r="H17" i="5"/>
  <c r="I14" i="5"/>
  <c r="H14" i="5"/>
  <c r="I13" i="5"/>
  <c r="H13" i="5"/>
  <c r="I10" i="5"/>
  <c r="H10" i="5"/>
  <c r="I9" i="5"/>
  <c r="H9" i="5"/>
  <c r="I6" i="5"/>
  <c r="H6" i="5"/>
  <c r="I5" i="5"/>
  <c r="H5" i="5"/>
  <c r="H34" i="4"/>
  <c r="I34" i="4"/>
  <c r="H35" i="4"/>
  <c r="I35" i="4"/>
  <c r="H36" i="4"/>
  <c r="I36" i="4"/>
  <c r="I33" i="4"/>
  <c r="H33" i="4"/>
  <c r="H28" i="4"/>
  <c r="I28" i="4"/>
  <c r="H29" i="4"/>
  <c r="I29" i="4"/>
  <c r="H30" i="4"/>
  <c r="I30" i="4"/>
  <c r="I27" i="4"/>
  <c r="H27" i="4"/>
  <c r="I24" i="4"/>
  <c r="H24" i="4"/>
  <c r="I23" i="4"/>
  <c r="H23" i="4"/>
  <c r="I20" i="4"/>
  <c r="H20" i="4"/>
  <c r="I19" i="4"/>
  <c r="H19" i="4"/>
  <c r="I16" i="4"/>
  <c r="H16" i="4"/>
  <c r="I15" i="4"/>
  <c r="H15" i="4"/>
  <c r="I12" i="4"/>
  <c r="H12" i="4"/>
  <c r="I11" i="4"/>
  <c r="H11" i="4"/>
  <c r="I10" i="4"/>
  <c r="H10" i="4"/>
  <c r="I5" i="4"/>
  <c r="H5" i="4"/>
  <c r="I7" i="4"/>
  <c r="H7" i="4"/>
  <c r="I6" i="4"/>
  <c r="H6" i="4"/>
  <c r="H47" i="3"/>
  <c r="I47" i="3" s="1"/>
  <c r="J47" i="3"/>
  <c r="J46" i="3"/>
  <c r="I46" i="3"/>
  <c r="H43" i="3"/>
  <c r="I43" i="3" s="1"/>
  <c r="J42" i="3"/>
  <c r="I42" i="3"/>
  <c r="H39" i="3"/>
  <c r="I39" i="3"/>
  <c r="J39" i="3"/>
  <c r="J38" i="3"/>
  <c r="I38" i="3"/>
  <c r="J35" i="3"/>
  <c r="I35" i="3"/>
  <c r="J34" i="3"/>
  <c r="I34" i="3"/>
  <c r="J33" i="3"/>
  <c r="I33" i="3"/>
  <c r="J32" i="3"/>
  <c r="I32" i="3"/>
  <c r="I27" i="3"/>
  <c r="J27" i="3"/>
  <c r="I28" i="3"/>
  <c r="J28" i="3"/>
  <c r="I29" i="3"/>
  <c r="J29" i="3"/>
  <c r="J26" i="3"/>
  <c r="I26" i="3"/>
  <c r="J43" i="3" l="1"/>
  <c r="J21" i="3"/>
  <c r="I21" i="3"/>
  <c r="J20" i="3"/>
  <c r="I20" i="3"/>
  <c r="J16" i="3"/>
  <c r="I16" i="3"/>
  <c r="J15" i="3"/>
  <c r="I15" i="3"/>
  <c r="J11" i="3"/>
  <c r="I11" i="3"/>
  <c r="J10" i="3"/>
  <c r="I10" i="3"/>
  <c r="J6" i="3"/>
  <c r="I6" i="3"/>
  <c r="J5" i="3"/>
  <c r="I5" i="3"/>
  <c r="J43" i="2"/>
  <c r="I43" i="2"/>
  <c r="J42" i="2"/>
  <c r="I42" i="2"/>
  <c r="J41" i="2"/>
  <c r="I41" i="2"/>
  <c r="J38" i="2"/>
  <c r="I38" i="2"/>
  <c r="J37" i="2"/>
  <c r="I37" i="2"/>
  <c r="J36" i="2"/>
  <c r="I36" i="2"/>
  <c r="J33" i="2"/>
  <c r="I33" i="2"/>
  <c r="J32" i="2"/>
  <c r="I32" i="2"/>
  <c r="J31" i="2"/>
  <c r="I31" i="2"/>
  <c r="J28" i="2"/>
  <c r="I28" i="2"/>
  <c r="J27" i="2"/>
  <c r="I27" i="2"/>
  <c r="J26" i="2"/>
  <c r="I26" i="2"/>
  <c r="J21" i="2"/>
  <c r="I21" i="2"/>
  <c r="J20" i="2"/>
  <c r="I20" i="2"/>
  <c r="J16" i="2"/>
  <c r="I16" i="2"/>
  <c r="J15" i="2"/>
  <c r="I15" i="2"/>
  <c r="I10" i="2"/>
  <c r="J11" i="2"/>
  <c r="I11" i="2"/>
  <c r="J10" i="2"/>
  <c r="J6" i="2"/>
  <c r="I6" i="2"/>
  <c r="J5" i="2"/>
  <c r="I5" i="2"/>
  <c r="J21" i="1"/>
  <c r="I21" i="1"/>
  <c r="J20" i="1"/>
  <c r="I20" i="1"/>
  <c r="J16" i="1"/>
  <c r="I16" i="1"/>
  <c r="J15" i="1"/>
  <c r="I15" i="1"/>
  <c r="J11" i="1"/>
  <c r="I11" i="1"/>
  <c r="J10" i="1"/>
  <c r="I10" i="1"/>
  <c r="J6" i="1"/>
  <c r="I6" i="1"/>
  <c r="J5" i="1"/>
  <c r="I5" i="1"/>
</calcChain>
</file>

<file path=xl/sharedStrings.xml><?xml version="1.0" encoding="utf-8"?>
<sst xmlns="http://schemas.openxmlformats.org/spreadsheetml/2006/main" count="1501" uniqueCount="244">
  <si>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</si>
  <si>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</si>
  <si>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</si>
  <si>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</si>
  <si>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</si>
  <si>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</si>
  <si>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</si>
  <si>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</si>
  <si>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</si>
  <si>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</si>
  <si>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</si>
  <si>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t>Gross
Opens</t>
  </si>
  <si>
    <t>Unique
Clicks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</si>
  <si>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</si>
  <si>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</si>
  <si>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Gross
Clicks</t>
  </si>
  <si>
    <t>Gross
Clicks/
Deliv</t>
  </si>
  <si>
    <t>Gross
Clicks/
Open</t>
  </si>
  <si>
    <t>Spam Score</t>
  </si>
  <si>
    <t>Subject Line</t>
  </si>
  <si>
    <t>EPG Media Central Database</t>
  </si>
  <si>
    <t>Cheers eNewsletter</t>
  </si>
  <si>
    <t>CH-NL-20210107</t>
  </si>
  <si>
    <t>Split 1</t>
  </si>
  <si>
    <t>No-ABV Spirits And Sips</t>
  </si>
  <si>
    <t>Split 2</t>
  </si>
  <si>
    <t>CH-NL-20210114</t>
  </si>
  <si>
    <t>Feeling the Warmth Of Hot Cocktails</t>
  </si>
  <si>
    <t>CH-NL-20210121</t>
  </si>
  <si>
    <t>A Chinese Wine Region To Watch</t>
  </si>
  <si>
    <t>CH-NL-20210128</t>
  </si>
  <si>
    <t>A Taste of The Cayman Islands</t>
  </si>
  <si>
    <t>Cheers eNewsletter Totals (4)</t>
  </si>
  <si>
    <t>Total for January 2021 (4)</t>
  </si>
  <si>
    <t>Summary of EPG Media - EPG Media Central Database (4)</t>
  </si>
  <si>
    <t>Summary of EPG Media (4)</t>
  </si>
  <si>
    <t>Ad</t>
  </si>
  <si>
    <t>Gross AD Clicks</t>
  </si>
  <si>
    <t>Ad % of all Clicks</t>
  </si>
  <si>
    <t>Ad CTR</t>
  </si>
  <si>
    <t>Summary By Brand - Unique &amp; Gross CHEERS-   January  2021</t>
  </si>
  <si>
    <t>WineStars App</t>
  </si>
  <si>
    <t>Beer HB</t>
  </si>
  <si>
    <t>CH-NL-20210204</t>
  </si>
  <si>
    <t>American Whiskey Trends For 2021</t>
  </si>
  <si>
    <t>CH-NL-20210211</t>
  </si>
  <si>
    <t>Very Special Valentine Cocktails</t>
  </si>
  <si>
    <t>CH-NL-20210218</t>
  </si>
  <si>
    <t>8 Great Margarita Day Recipes</t>
  </si>
  <si>
    <t>CH-NL-20210225</t>
  </si>
  <si>
    <t>The Best Temperature for Wine</t>
  </si>
  <si>
    <t>Cheers Partner Communications</t>
  </si>
  <si>
    <t>CH-EB-Svayak Vodka/Ice Wines</t>
  </si>
  <si>
    <t>Svayak Premium Vodka – A Drink for the Bold</t>
  </si>
  <si>
    <t>CH-EB-Svayak Vodka/Snow Ridge Ice Wines - Eblast 2</t>
  </si>
  <si>
    <t>Cheers Partner Communications Totals (2)</t>
  </si>
  <si>
    <t>Cheers Pulse Survey</t>
  </si>
  <si>
    <t>CH-EB_20210223-Cheers Pulse Survey</t>
  </si>
  <si>
    <t>Take the Cheers Pulse Survey Today!</t>
  </si>
  <si>
    <t>CH-EB_20210226-Cheers Pulse Survey 2021 reminder #1</t>
  </si>
  <si>
    <t>Reminder: Take the Cheers Pulse Survey Today!</t>
  </si>
  <si>
    <t>Cheers Pulse Survey Totals (2)</t>
  </si>
  <si>
    <t>Total for February 2021 (8)</t>
  </si>
  <si>
    <t>Summary of EPG Media - EPG Media Central Database (8)</t>
  </si>
  <si>
    <t>Summary of EPG Media (8)</t>
  </si>
  <si>
    <t>Summary By Brand - Unique &amp; Gross CHEERS-   February  2021</t>
  </si>
  <si>
    <t>555Sunrise!</t>
  </si>
  <si>
    <t>Svayak Pic</t>
  </si>
  <si>
    <t xml:space="preserve">Request </t>
  </si>
  <si>
    <t>SnowRidge</t>
  </si>
  <si>
    <t>Subscribe</t>
  </si>
  <si>
    <t>Survey Button</t>
  </si>
  <si>
    <t>Click for Survey</t>
  </si>
  <si>
    <t>CH-NL-20210304</t>
  </si>
  <si>
    <t>On The KY Bourbon Trail</t>
  </si>
  <si>
    <t>CH-NL-20210311</t>
  </si>
  <si>
    <t>Fresh Green Drinks for St. Patrick’s Day</t>
  </si>
  <si>
    <t>CH-NL-20210318</t>
  </si>
  <si>
    <t>Meet Merriman’s Of Hawaii</t>
  </si>
  <si>
    <t>CH-NL-20210325</t>
  </si>
  <si>
    <t>Tequila and Mezcal Trends for 2021</t>
  </si>
  <si>
    <t>CH-EB-Svayak Vodka/Snow Ridge Ice Wines - Eblast 3</t>
  </si>
  <si>
    <t>CH-EB-Svayak Vodka/Snow Ridge Ice Wines - Eblast 4</t>
  </si>
  <si>
    <t>CH-EB_202103026-Cheers Pulse Survey 2021 reminder #2</t>
  </si>
  <si>
    <t>CH-EB_20210305-Cheers Pulse Survey 2021 reminder #3</t>
  </si>
  <si>
    <t>CH-EB_20210309-Cheers Pulse Survey 2021 reminder #4- final</t>
  </si>
  <si>
    <t>Cheers Pulse Survey Totals (3)</t>
  </si>
  <si>
    <t>Total for March 2021 (9)</t>
  </si>
  <si>
    <t>Summary of EPG Media - EPG Media Central Database (9)</t>
  </si>
  <si>
    <t>Summary of EPG Media (9)</t>
  </si>
  <si>
    <t>Summary By Brand - Unique &amp; Gross CHEERS-   March  2021</t>
  </si>
  <si>
    <t>Advance HB</t>
  </si>
  <si>
    <t>Contact Credible margin</t>
  </si>
  <si>
    <t>Request Sample</t>
  </si>
  <si>
    <t>Vodka &amp; Gin Pic 1</t>
  </si>
  <si>
    <t xml:space="preserve">Snow Ridge Wines </t>
  </si>
  <si>
    <t>Rasberry Gin</t>
  </si>
  <si>
    <t>Take Survey</t>
  </si>
  <si>
    <t>CH-NL-20210401</t>
  </si>
  <si>
    <t>An Easter Parade of Spring Cocktails</t>
  </si>
  <si>
    <t>CH-NL-20210408</t>
  </si>
  <si>
    <t>A Hyper-local Mocktail Program</t>
  </si>
  <si>
    <t>CH-NL-20210415</t>
  </si>
  <si>
    <t>Decadent Dessert Drinks in The Desert</t>
  </si>
  <si>
    <t>CH-NL-20210422</t>
  </si>
  <si>
    <t>7 Ways To Celebrate Earth Day</t>
  </si>
  <si>
    <t>CH-NL-20210429</t>
  </si>
  <si>
    <t>Super Ideas For Cinco de Mayo</t>
  </si>
  <si>
    <t>Cheers eNewsletter Totals (5)</t>
  </si>
  <si>
    <t>CH-EB-Svayak Vodka/Snow Ridge Ice Wines - Eblast 5</t>
  </si>
  <si>
    <t>The NEW Standard, Vodka with a Twist.</t>
  </si>
  <si>
    <t>CH-EB-Svayak Vodka/Snow Ridge Ice Wines - Eblast 6</t>
  </si>
  <si>
    <t>NEW Botanical Flavored Vodka with a Twist!</t>
  </si>
  <si>
    <t>Total for April 2021 (7)</t>
  </si>
  <si>
    <t>Summary of EPG Media - EPG Media Central Database (7)</t>
  </si>
  <si>
    <t>Summary of EPG Media (7)</t>
  </si>
  <si>
    <t>Summary By Brand - Unique &amp; Gross CHEERS-   April  2021</t>
  </si>
  <si>
    <t>Advance</t>
  </si>
  <si>
    <t>Cinzano</t>
  </si>
  <si>
    <t>Vodka with a twist</t>
  </si>
  <si>
    <t>Botanical</t>
  </si>
  <si>
    <t>CH-NL-20210506</t>
  </si>
  <si>
    <t>7 Cocktails To Show Mother’s Day Love</t>
  </si>
  <si>
    <t>CH-NL-20210513</t>
  </si>
  <si>
    <t>Snooze Perks Up The Breakfast Bar</t>
  </si>
  <si>
    <t>CH-NL-20210520 enewsletter</t>
  </si>
  <si>
    <t>6 Picks For Paloma Day Drinks</t>
  </si>
  <si>
    <t>CH-NL-20210527 enewsletter</t>
  </si>
  <si>
    <t>Red, White and Blue Beverages</t>
  </si>
  <si>
    <t>CH-EB-Svayak Vodka/Snow Ridge Ice Wines - Eblast7</t>
  </si>
  <si>
    <t>Cheers Partner Communications Totals (1)</t>
  </si>
  <si>
    <t>CH-EB_20210507-Cheers Pulse Survey</t>
  </si>
  <si>
    <t>CH-EB_20210512-Cheers Pulse Survey</t>
  </si>
  <si>
    <t>REMINDER: Take the Cheers Pulse Survey Today!</t>
  </si>
  <si>
    <t>CH-EB_20210514-Cheers Pulse Survey Reminder 2</t>
  </si>
  <si>
    <t>CH-EB_20210518-Cheers Pulse Survey Reminder 3</t>
  </si>
  <si>
    <t>CH-EB_20210521-Cheers Pulse Survey Reminder 4</t>
  </si>
  <si>
    <t>Cheers Pulse Survey Totals (5)</t>
  </si>
  <si>
    <t>Total for May 2021 (10)</t>
  </si>
  <si>
    <t>Summary of EPG Media - EPG Media Central Database (10)</t>
  </si>
  <si>
    <t>Summary of EPG Media (10)</t>
  </si>
  <si>
    <t>Summary By Brand - Unique &amp; Gross CHEERS-   May  2021</t>
  </si>
  <si>
    <t>Fact</t>
  </si>
  <si>
    <t>CH-NL-20210603 enewsletter</t>
  </si>
  <si>
    <t>Gin crafts a comeback</t>
  </si>
  <si>
    <t>CH-NL-20210610  enewsletter</t>
  </si>
  <si>
    <t>Rum Trends and Gin Day Drinks</t>
  </si>
  <si>
    <t>CH-NL-20210617  enewsletter</t>
  </si>
  <si>
    <t>Reopening Tips, Pride and More</t>
  </si>
  <si>
    <t>CH-NL-20210624 enewsletter</t>
  </si>
  <si>
    <t>5 Fabulous Pride Cocktails</t>
  </si>
  <si>
    <t>CH-EB-Svayak Vodka/Snow Ridge Ice Wines - Eblast8</t>
  </si>
  <si>
    <t>Svayak Royal Botanical - A Fresh NEW taste!</t>
  </si>
  <si>
    <t>Total for June 2021 (5)</t>
  </si>
  <si>
    <t>Summary of EPG Media - EPG Media Central Database (5)</t>
  </si>
  <si>
    <t>Summary of EPG Media (5)</t>
  </si>
  <si>
    <t>CH-NL-20210701 - enewsletter</t>
  </si>
  <si>
    <t>5 Drinks For The 4th of July</t>
  </si>
  <si>
    <t>CH-NL-20210708 - enewsletter</t>
  </si>
  <si>
    <t>Using Postcards To Drive Traffic</t>
  </si>
  <si>
    <t>CH-NL-20210715 - enewsletter</t>
  </si>
  <si>
    <t>The Cosmo Makes A Comeback</t>
  </si>
  <si>
    <t>CH-NL-20210722 - enewsletter</t>
  </si>
  <si>
    <t>Tempting Tequila Day Cocktails</t>
  </si>
  <si>
    <t>CH-NL-20210729 - enewsletter</t>
  </si>
  <si>
    <t>Top 10 Watermelon Day Cocktails</t>
  </si>
  <si>
    <t>Cheers eNewsletter Totals (6)</t>
  </si>
  <si>
    <t>Total for July 2021 (6)</t>
  </si>
  <si>
    <t>Summary of EPG Media - EPG Media Central Database (6)</t>
  </si>
  <si>
    <t>Summary of EPG Media (6)</t>
  </si>
  <si>
    <t>Summary By Brand - Unique &amp; Gross CHEERS-   June  2021</t>
  </si>
  <si>
    <t>Wine Stars</t>
  </si>
  <si>
    <t>HB Advance</t>
  </si>
  <si>
    <t>Build a Bar</t>
  </si>
  <si>
    <t>Summary By Brand - Unique &amp; Gross CHEERS-   July  2021</t>
  </si>
  <si>
    <t>CH-NL-20211007 enewsletter</t>
  </si>
  <si>
    <t>CH-NL-20211014 enewsletter</t>
  </si>
  <si>
    <t>CH-NL-20211021 enewsletter</t>
  </si>
  <si>
    <t>CH-NL-20211028 enewsletter</t>
  </si>
  <si>
    <t>CH-EB-Svayak Vodka/Snow Ridge Ice Wines - October</t>
  </si>
  <si>
    <t>Total for October 2021 (5)</t>
  </si>
  <si>
    <t>Summary By Brand - Unique &amp; Gross CHEERS-  Octobr  2021</t>
  </si>
  <si>
    <t>Vinexpo</t>
  </si>
  <si>
    <t>WineStars</t>
  </si>
  <si>
    <t>Liquor HB</t>
  </si>
  <si>
    <t>EPG</t>
  </si>
  <si>
    <t>Uber Eats</t>
  </si>
  <si>
    <t>Wine HB</t>
  </si>
  <si>
    <t>CH-NL-20211104- enewsletter</t>
  </si>
  <si>
    <t>Tips For Recruiting And Retaining Talent</t>
  </si>
  <si>
    <t>CH-NL-20211111- enewsletter</t>
  </si>
  <si>
    <t>Celebrating Women in Beverage</t>
  </si>
  <si>
    <t>CH-NL-20211118- enewsletter</t>
  </si>
  <si>
    <t>Thanksgiving Cocktails We Love</t>
  </si>
  <si>
    <t>Cheers eNewsletter Totals (3)</t>
  </si>
  <si>
    <t>CH-EB-Svayak Vodka/Snow Ridge Ice Wines</t>
  </si>
  <si>
    <t>Cheers Partner Communications Totals (3)</t>
  </si>
  <si>
    <t>Total for November 2021 (6)</t>
  </si>
  <si>
    <t>Summary By Brand - Unique &amp; Gross CHEERS-  November  2021</t>
  </si>
  <si>
    <t>CH-NL-20210805 - enewsletter</t>
  </si>
  <si>
    <t>Trends In Nonalcoholic Beer</t>
  </si>
  <si>
    <t>CH-NL-20210812 - enewsletter</t>
  </si>
  <si>
    <t>Rum Day Cocktail Roundup</t>
  </si>
  <si>
    <t>CH-NL-20210819 - enewsletter</t>
  </si>
  <si>
    <t>9 Alcohol Trends to Watch</t>
  </si>
  <si>
    <t>CH-NL-20210826 - enewsletter</t>
  </si>
  <si>
    <t>Meet This Vegas Mixologist</t>
  </si>
  <si>
    <t>CH-EB-Siempre Tequila-Eblast1-20210818 - CA only</t>
  </si>
  <si>
    <t>Siempre Spirits Limited Signs New Distribution Deal in California</t>
  </si>
  <si>
    <t>CH-EB-Siempre Tequila-Eblast1-20210818 - CA only Correx</t>
  </si>
  <si>
    <t>CH-EB-Siempre Tequila-Eblast 2-20210825 - WA only Correx</t>
  </si>
  <si>
    <t>Siempre Spirits Limited Signs New Distribution Deal in Washington state</t>
  </si>
  <si>
    <t>Total for August 2021 (7)</t>
  </si>
  <si>
    <t>Summary By Brand - Unique &amp; Gross CHEERS-   August  2021</t>
  </si>
  <si>
    <t>CH-NL-20210902 - enewsletter</t>
  </si>
  <si>
    <t>Labor Day Cocktails We Love</t>
  </si>
  <si>
    <t>CH-NL-20210909- enewsletter</t>
  </si>
  <si>
    <t>An Unconventional Wine Preservation Tip</t>
  </si>
  <si>
    <t>CH-NL-20210916- enewsletter</t>
  </si>
  <si>
    <t>What's New in Vodka Trends</t>
  </si>
  <si>
    <t>CH-NL-20210923- enewsletter</t>
  </si>
  <si>
    <t>What's Popping In Sparkling Wine</t>
  </si>
  <si>
    <t>CH-NL-20210930 enewsletter</t>
  </si>
  <si>
    <t>Very Special Vodka Day Cocktails</t>
  </si>
  <si>
    <t>CH-EB-Siempre Tequila-Eblast 2-20210901 - CO only Correx</t>
  </si>
  <si>
    <t>Siempre Spirits Limited Signs New Distribution Deal in Colorado</t>
  </si>
  <si>
    <t>CH-EB-Siempre Tequila-Eblast 3-20210908 - TX only Correx</t>
  </si>
  <si>
    <t>Siempre Spirits Limited Signs New Distribution Deal in Texas</t>
  </si>
  <si>
    <t>Total for September 2021 (7)</t>
  </si>
  <si>
    <t>Summary By Brand - Unique &amp; Gross CHEERS-   September  2021</t>
  </si>
  <si>
    <t>Don Q</t>
  </si>
  <si>
    <t>Siempre</t>
  </si>
  <si>
    <t>Pic#4</t>
  </si>
  <si>
    <t>email</t>
  </si>
  <si>
    <t>CH-NL-20211202- enewsletter</t>
  </si>
  <si>
    <t>Another Round Of The Industry's Fierce Females</t>
  </si>
  <si>
    <t>CH-NL-20211209- enewsletter</t>
  </si>
  <si>
    <t>How The Iron Hill Brewpub Chain Is Hopping</t>
  </si>
  <si>
    <t>CH-NL-20211216- enewsletter</t>
  </si>
  <si>
    <t>Your Round of Holiday Drinks</t>
  </si>
  <si>
    <t>CH-NL-20211223- enewsletter</t>
  </si>
  <si>
    <t>Your Round of New Year's Cocktails</t>
  </si>
  <si>
    <t>Total for December 2021 (6)</t>
  </si>
  <si>
    <t>Summary By Brand - Unique &amp; Gross CHEERS-  December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</si>
</sst>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3">
    <font>
      <sz val="11"/>
      <color theme="1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0"/>
      <color rgb="FF1A295B"/>
      <name val="Cambria"/>
      <family val="1"/>
    </font>
    <font>
      <b/>
      <sz val="16"/>
      <color rgb="FFFFFFFF"/>
      <name val="Arial Narrow"/>
      <family val="2"/>
    </font>
    <font>
      <sz val="11"/>
      <name val="Calibri"/>
      <family val="2"/>
    </font>
    <font>
      <sz val="10"/>
      <color rgb="FF000000"/>
      <name val="Cambria"/>
      <family val="1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E0FFFF"/>
        <bgColor rgb="FFE0FFFF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2" fillId="3" borderId="0" xfId="0" applyNumberFormat="1" applyFont="1" applyFill="1" applyBorder="1" applyAlignment="1">
      <alignment wrapText="1" readingOrder="1"/>
    </xf>
    <xf numFmtId="0" fontId="2" fillId="3" borderId="0" xfId="0" applyNumberFormat="1" applyFont="1" applyFill="1" applyBorder="1" applyAlignment="1">
      <alignment horizontal="right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165" fontId="2" fillId="2" borderId="3" xfId="0" applyNumberFormat="1" applyFont="1" applyFill="1" applyBorder="1" applyAlignment="1">
      <alignment horizontal="center" vertical="top" wrapText="1" readingOrder="1"/>
    </xf>
    <xf numFmtId="166" fontId="2" fillId="2" borderId="3" xfId="0" applyNumberFormat="1" applyFont="1" applyFill="1" applyBorder="1" applyAlignment="1">
      <alignment vertical="top" wrapText="1" readingOrder="1"/>
    </xf>
    <xf numFmtId="167" fontId="2" fillId="2" borderId="3" xfId="0" applyNumberFormat="1" applyFont="1" applyFill="1" applyBorder="1" applyAlignment="1">
      <alignment horizontal="right" vertical="top" wrapText="1" readingOrder="1"/>
    </xf>
    <xf numFmtId="166" fontId="2" fillId="2" borderId="3" xfId="0" applyNumberFormat="1" applyFont="1" applyFill="1" applyBorder="1" applyAlignment="1">
      <alignment horizontal="right" vertical="top" wrapText="1" readingOrder="1"/>
    </xf>
    <xf numFmtId="168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4" fillId="5" borderId="7" xfId="0" applyNumberFormat="1" applyFont="1" applyFill="1" applyBorder="1" applyAlignment="1">
      <alignment vertical="top" wrapText="1" readingOrder="1"/>
    </xf>
    <xf numFmtId="0" fontId="2" fillId="5" borderId="5" xfId="0" applyNumberFormat="1" applyFont="1" applyFill="1" applyBorder="1" applyAlignment="1">
      <alignment vertical="top" wrapText="1" readingOrder="1"/>
    </xf>
    <xf numFmtId="166" fontId="2" fillId="5" borderId="5" xfId="0" applyNumberFormat="1" applyFont="1" applyFill="1" applyBorder="1" applyAlignment="1">
      <alignment vertical="top" wrapText="1" readingOrder="1"/>
    </xf>
    <xf numFmtId="167" fontId="2" fillId="5" borderId="5" xfId="0" applyNumberFormat="1" applyFont="1" applyFill="1" applyBorder="1" applyAlignment="1">
      <alignment horizontal="right" vertical="top" wrapText="1" readingOrder="1"/>
    </xf>
    <xf numFmtId="166" fontId="2" fillId="5" borderId="5" xfId="0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166" fontId="2" fillId="8" borderId="1" xfId="0" applyNumberFormat="1" applyFont="1" applyFill="1" applyBorder="1" applyAlignment="1">
      <alignment vertical="top" wrapText="1" readingOrder="1"/>
    </xf>
    <xf numFmtId="167" fontId="2" fillId="8" borderId="1" xfId="0" applyNumberFormat="1" applyFont="1" applyFill="1" applyBorder="1" applyAlignment="1">
      <alignment horizontal="right" vertical="top" wrapText="1" readingOrder="1"/>
    </xf>
    <xf numFmtId="166" fontId="2" fillId="8" borderId="1" xfId="0" applyNumberFormat="1" applyFont="1" applyFill="1" applyBorder="1" applyAlignment="1">
      <alignment horizontal="right"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166" fontId="5" fillId="9" borderId="1" xfId="0" applyNumberFormat="1" applyFont="1" applyFill="1" applyBorder="1" applyAlignment="1">
      <alignment vertical="center" wrapText="1" readingOrder="1"/>
    </xf>
    <xf numFmtId="167" fontId="5" fillId="9" borderId="1" xfId="0" applyNumberFormat="1" applyFont="1" applyFill="1" applyBorder="1" applyAlignment="1">
      <alignment horizontal="right" vertical="center" wrapText="1" readingOrder="1"/>
    </xf>
    <xf numFmtId="166" fontId="5" fillId="9" borderId="1" xfId="0" applyNumberFormat="1" applyFont="1" applyFill="1" applyBorder="1" applyAlignment="1">
      <alignment horizontal="right" vertical="center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6" fillId="10" borderId="1" xfId="0" applyNumberFormat="1" applyFont="1" applyFill="1" applyBorder="1" applyAlignment="1">
      <alignment readingOrder="1"/>
    </xf>
    <xf numFmtId="1" fontId="6" fillId="10" borderId="1" xfId="0" applyNumberFormat="1" applyFont="1" applyFill="1" applyBorder="1" applyAlignment="1">
      <alignment wrapText="1" readingOrder="1"/>
    </xf>
    <xf numFmtId="10" fontId="6" fillId="10" borderId="1" xfId="0" applyNumberFormat="1" applyFont="1" applyFill="1" applyBorder="1" applyAlignment="1">
      <alignment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1" fontId="9" fillId="11" borderId="10" xfId="0" applyNumberFormat="1" applyFont="1" applyFill="1" applyBorder="1" applyAlignment="1">
      <alignment horizontal="center" vertical="top" wrapText="1" readingOrder="1"/>
    </xf>
    <xf numFmtId="10" fontId="9" fillId="11" borderId="10" xfId="0" applyNumberFormat="1" applyFont="1" applyFill="1" applyBorder="1" applyAlignment="1">
      <alignment horizontal="right" vertical="top" wrapText="1" readingOrder="1"/>
    </xf>
    <xf numFmtId="165" fontId="10" fillId="11" borderId="10" xfId="0" applyNumberFormat="1" applyFont="1" applyFill="1" applyBorder="1" applyAlignment="1">
      <alignment horizontal="center"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6" fillId="10" borderId="1" xfId="0" applyNumberFormat="1" applyFont="1" applyFill="1" applyBorder="1" applyAlignment="1">
      <alignment horizontal="right" readingOrder="1"/>
    </xf>
    <xf numFmtId="1" fontId="6" fillId="10" borderId="1" xfId="0" applyNumberFormat="1" applyFont="1" applyFill="1" applyBorder="1" applyAlignment="1">
      <alignment horizontal="right" wrapText="1" readingOrder="1"/>
    </xf>
    <xf numFmtId="10" fontId="6" fillId="10" borderId="1" xfId="0" applyNumberFormat="1" applyFont="1" applyFill="1" applyBorder="1" applyAlignment="1">
      <alignment horizontal="right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1" fillId="2" borderId="8" xfId="0" applyNumberFormat="1" applyFont="1" applyFill="1" applyBorder="1" applyAlignment="1">
      <alignment vertical="top" wrapText="1"/>
    </xf>
    <xf numFmtId="165" fontId="11" fillId="11" borderId="3" xfId="0" applyNumberFormat="1" applyFont="1" applyFill="1" applyBorder="1" applyAlignment="1">
      <alignment horizontal="center" vertical="top" wrapText="1" readingOrder="1"/>
    </xf>
    <xf numFmtId="1" fontId="12" fillId="11" borderId="3" xfId="0" applyNumberFormat="1" applyFont="1" applyFill="1" applyBorder="1" applyAlignment="1">
      <alignment horizontal="center" vertical="top" wrapText="1" readingOrder="1"/>
    </xf>
    <xf numFmtId="10" fontId="12" fillId="11" borderId="3" xfId="0" applyNumberFormat="1" applyFont="1" applyFill="1" applyBorder="1" applyAlignment="1">
      <alignment horizontal="right"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6" fillId="10" borderId="1" xfId="0" applyNumberFormat="1" applyFont="1" applyFill="1" applyBorder="1" applyAlignment="1">
      <alignment horizontal="center" readingOrder="1"/>
    </xf>
    <xf numFmtId="0" fontId="1" fillId="2" borderId="6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vertical="top" wrapText="1" readingOrder="1"/>
    </xf>
    <xf numFmtId="0" fontId="4" fillId="5" borderId="7" xfId="0" applyFont="1" applyFill="1" applyBorder="1" applyAlignment="1">
      <alignment vertical="top" wrapText="1" readingOrder="1"/>
    </xf>
    <xf numFmtId="0" fontId="2" fillId="5" borderId="5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165" fontId="2" fillId="11" borderId="3" xfId="0" applyNumberFormat="1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wrapText="1" readingOrder="1"/>
    </xf>
    <xf numFmtId="0" fontId="2" fillId="2" borderId="1" xfId="0" applyFont="1" applyFill="1" applyBorder="1" applyAlignment="1">
      <alignment vertical="top" wrapText="1" readingOrder="1"/>
    </xf>
    <xf numFmtId="0" fontId="1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center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wrapText="1" readingOrder="1"/>
    </xf>
    <xf numFmtId="0" fontId="2" fillId="2" borderId="5" xfId="0" applyFont="1" applyFill="1" applyBorder="1" applyAlignment="1">
      <alignment vertical="top" wrapText="1" readingOrder="1"/>
    </xf>
    <xf numFmtId="0" fontId="1" fillId="2" borderId="8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 readingOrder="1"/>
    </xf>
    <xf numFmtId="0" fontId="2" fillId="2" borderId="5" xfId="0" applyFont="1" applyFill="1" applyBorder="1" applyAlignment="1">
      <alignment vertical="top" wrapText="1" readingOrder="1"/>
    </xf>
    <xf numFmtId="0" fontId="1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center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wrapText="1" readingOrder="1"/>
    </xf>
    <xf numFmtId="0" fontId="2" fillId="2" borderId="5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164" fontId="2" fillId="2" borderId="5" xfId="0" applyNumberFormat="1" applyFont="1" applyFill="1" applyBorder="1" applyAlignment="1">
      <alignment horizontal="center"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6" xfId="0" applyNumberFormat="1" applyFont="1" applyFill="1" applyBorder="1" applyAlignment="1">
      <alignment vertical="top" wrapText="1" readingOrder="1"/>
    </xf>
    <xf numFmtId="0" fontId="1" fillId="5" borderId="6" xfId="0" applyNumberFormat="1" applyFont="1" applyFill="1" applyBorder="1" applyAlignment="1">
      <alignment vertical="top" wrapText="1"/>
    </xf>
    <xf numFmtId="0" fontId="2" fillId="8" borderId="1" xfId="0" applyNumberFormat="1" applyFont="1" applyFill="1" applyBorder="1" applyAlignment="1">
      <alignment vertical="top" wrapText="1" readingOrder="1"/>
    </xf>
    <xf numFmtId="0" fontId="1" fillId="2" borderId="9" xfId="0" applyNumberFormat="1" applyFont="1" applyFill="1" applyBorder="1" applyAlignment="1">
      <alignment vertical="top" wrapText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horizontal="left" vertical="top" wrapText="1" readingOrder="1"/>
    </xf>
    <xf numFmtId="0" fontId="2" fillId="2" borderId="8" xfId="0" applyNumberFormat="1" applyFont="1" applyFill="1" applyBorder="1" applyAlignment="1">
      <alignment vertical="top" wrapText="1" readingOrder="1"/>
    </xf>
    <xf numFmtId="0" fontId="2" fillId="6" borderId="11" xfId="0" applyNumberFormat="1" applyFont="1" applyFill="1" applyBorder="1" applyAlignment="1">
      <alignment vertical="top" wrapText="1" readingOrder="1"/>
    </xf>
    <xf numFmtId="0" fontId="2" fillId="6" borderId="2" xfId="0" applyNumberFormat="1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vertical="top" wrapText="1" readingOrder="1"/>
    </xf>
    <xf numFmtId="0" fontId="1" fillId="2" borderId="5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center" wrapText="1" readingOrder="1"/>
    </xf>
    <xf numFmtId="0" fontId="1" fillId="2" borderId="9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 readingOrder="1"/>
    </xf>
    <xf numFmtId="0" fontId="1" fillId="5" borderId="6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horizontal="left"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2" fillId="2" borderId="8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1&amp;split_id=7414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7&amp;split_id=0&amp;start_date=01%2F01%2F2021%2000%3A00%3A00&amp;end_date=01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1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7&amp;split_id=7309&amp;rs%3AParameterLanguage=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1&amp;split_id=0&amp;start_date=01%2F01%2F2021%2000%3A00%3A00&amp;end_date=01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7&amp;split_id=7469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1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7&amp;split_id=7308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9&amp;split_id=0&amp;start_date=01%2F01%2F2021%2000%3A00%3A00&amp;end_date=01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7&amp;split_id=0&amp;start_date=01%2F01%2F2021%2000%3A00%3A00&amp;end_date=01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7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9&amp;split_id=7371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7&amp;split_id=7468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9&amp;split_id=737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9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7&amp;split_id=0&amp;start_date=01%2F01%2F2021%2000%3A00%3A00&amp;end_date=01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37&amp;split_id=0&amp;start_date=01%2F01%2F2021%2000%3A00%3A00&amp;end_date=01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69&amp;split_id=0&amp;start_date=01%2F01%2F2021%2000%3A00%3A00&amp;end_date=01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01&amp;split_id=7415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27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6&amp;split_id=0&amp;start_date=10%2F01%2F2021%2000%3A00%3A00&amp;end_date=10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0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2&amp;split_id=0&amp;start_date=10%2F01%2F2021%2000%3A00%3A00&amp;end_date=10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3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2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6&amp;split_id=0&amp;start_date=10%2F01%2F2021%2000%3A00%3A00&amp;end_date=10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0&amp;split_id=0&amp;start_date=10%2F01%2F2021%2000%3A00%3A00&amp;end_date=10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3&amp;split_id=0&amp;start_date=10%2F01%2F2021%2000%3A00%3A00&amp;end_date=10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5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0&amp;split_id=0&amp;start_date=10%2F01%2F2021%2000%3A00%3A00&amp;end_date=10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3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2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6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6&amp;split_id=0&amp;start_date=10%2F01%2F2021%2000%3A00%3A00&amp;end_date=10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0&amp;split_id=0&amp;start_date=10%2F01%2F2021%2000%3A00%3A00&amp;end_date=10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5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5&amp;split_id=0&amp;start_date=10%2F01%2F2021%2000%3A00%3A00&amp;end_date=10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3&amp;split_id=0&amp;start_date=10%2F01%2F2021%2000%3A00%3A00&amp;end_date=10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5&amp;split_id=0&amp;start_date=10%2F01%2F2021%2000%3A00%3A00&amp;end_date=10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40&amp;split_id=0&amp;start_date=10%2F01%2F2021%2000%3A00%3A00&amp;end_date=10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2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12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6&amp;split_id=0&amp;start_date=10%2F01%2F2021%2000%3A00%3A00&amp;end_date=10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83&amp;split_id=0&amp;start_date=10%2F01%2F2021%2000%3A00%3A00&amp;end_date=10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35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0&amp;start_date=11%2F01%2F2021%2000%3A00%3A00&amp;end_date=11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0&amp;start_date=11%2F01%2F2021%2000%3A00%3A00&amp;end_date=11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0&amp;start_date=11%2F01%2F2021%2000%3A00%3A00&amp;end_date=11%2F30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5&amp;split_id=0&amp;start_date=11%2F01%2F2021%2000%3A00%3A00&amp;end_date=11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0&amp;start_date=11%2F01%2F2021%2000%3A00%3A00&amp;end_date=11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3&amp;split_id=0&amp;start_date=11%2F01%2F2021%2000%3A00%3A00&amp;end_date=11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0&amp;start_date=11%2F01%2F2021%2000%3A00%3A00&amp;end_date=11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5&amp;split_id=0&amp;start_date=11%2F01%2F2021%2000%3A00%3A00&amp;end_date=11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0&amp;start_date=11%2F01%2F2021%2000%3A00%3A00&amp;end_date=11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0&amp;start_date=11%2F01%2F2021%2000%3A00%3A00&amp;end_date=11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3&amp;split_id=0&amp;start_date=11%2F01%2F2021%2000%3A00%3A00&amp;end_date=11%2F30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5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9238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0&amp;start_date=11%2F01%2F2021%2000%3A00%3A00&amp;end_date=11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0&amp;start_date=11%2F01%2F2021%2000%3A00%3A00&amp;end_date=11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3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9278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3&amp;split_id=0&amp;start_date=11%2F01%2F2021%2000%3A00%3A00&amp;end_date=11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0&amp;start_date=11%2F01%2F2021%2000%3A00%3A00&amp;end_date=11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3&amp;split_id=0&amp;start_date=11%2F01%2F2021%2000%3A00%3A00&amp;end_date=11%2F30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5&amp;split_id=0&amp;start_date=11%2F01%2F2021%2000%3A00%3A00&amp;end_date=11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9277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0&amp;start_date=11%2F01%2F2021%2000%3A00%3A00&amp;end_date=11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0&amp;start_date=11%2F01%2F2021%2000%3A00%3A00&amp;end_date=11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3&amp;split_id=0&amp;start_date=11%2F01%2F2021%2000%3A00%3A00&amp;end_date=11%2F30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5&amp;split_id=0&amp;start_date=11%2F01%2F2021%2000%3A00%3A00&amp;end_date=11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3&amp;split_id=0&amp;start_date=11%2F01%2F2021%2000%3A00%3A00&amp;end_date=11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0&amp;start_date=11%2F01%2F2021%2000%3A00%3A00&amp;end_date=11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3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0&amp;start_date=11%2F01%2F2021%2000%3A00%3A00&amp;end_date=11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9321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0&amp;start_date=11%2F01%2F2021%2000%3A00%3A00&amp;end_date=11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4&amp;split_id=0&amp;start_date=11%2F01%2F2021%2000%3A00%3A00&amp;end_date=11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0&amp;start_date=11%2F01%2F2021%2000%3A00%3A00&amp;end_date=11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3&amp;split_id=0&amp;start_date=11%2F01%2F2021%2000%3A00%3A00&amp;end_date=11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83&amp;split_id=0&amp;start_date=11%2F01%2F2021%2000%3A00%3A00&amp;end_date=11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21&amp;split_id=932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54&amp;split_id=9239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0&amp;split_id=9514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3&amp;split_id=0&amp;start_date=12%2F01%2F2021%2000%3A00%3A00&amp;end_date=12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7&amp;split_id=0&amp;start_date=12%2F01%2F2021%2000%3A00%3A00&amp;end_date=12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1&amp;split_id=0&amp;start_date=12%2F01%2F2021%2000%3A00%3A00&amp;end_date=12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9&amp;split_id=941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3&amp;split_id=0&amp;start_date=12%2F01%2F2021%2000%3A00%3A00&amp;end_date=12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0&amp;split_id=0&amp;start_date=12%2F01%2F2021%2000%3A00%3A00&amp;end_date=12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9&amp;split_id=9552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7&amp;split_id=0&amp;start_date=12%2F01%2F2021%2000%3A00%3A00&amp;end_date=12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1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9&amp;split_id=9409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9&amp;split_id=0&amp;start_date=12%2F01%2F2021%2000%3A00%3A00&amp;end_date=12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9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9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7&amp;split_id=946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9&amp;split_id=9551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3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7&amp;split_id=9459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89&amp;split_id=0&amp;start_date=12%2F01%2F2021%2000%3A00%3A00&amp;end_date=12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3&amp;split_id=0&amp;start_date=12%2F01%2F2021%2000%3A00%3A00&amp;end_date=12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1&amp;split_id=0&amp;start_date=12%2F01%2F2021%2000%3A00%3A00&amp;end_date=12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9&amp;split_id=0&amp;start_date=12%2F01%2F2021%2000%3A00%3A00&amp;end_date=12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0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7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70&amp;split_id=9515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1&amp;split_id=0&amp;start_date=12%2F01%2F2021%2000%3A00%3A00&amp;end_date=12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23&amp;split_id=0&amp;start_date=12%2F01%2F2021%2000%3A00%3A00&amp;end_date=12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91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9&amp;split_id=0&amp;start_date=02%2F01%2F2021%2000%3A00%3A00&amp;end_date=02%2F28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5&amp;split_id=0&amp;start_date=02%2F01%2F2021%2000%3A00%3A00&amp;end_date=02%2F28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9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5&amp;split_id=7529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1&amp;split_id=0&amp;start_date=02%2F01%2F2021%2000%3A00%3A00&amp;end_date=02%2F28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9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1&amp;split_id=0&amp;start_date=02%2F01%2F2021%2000%3A00%3A00&amp;end_date=02%2F28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1&amp;split_id=7661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5&amp;split_id=0&amp;start_date=02%2F01%2F2021%2000%3A00%3A00&amp;end_date=02%2F28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9&amp;split_id=0&amp;start_date=02%2F01%2F2021%2000%3A00%3A00&amp;end_date=02%2F28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9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5&amp;split_id=7528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9&amp;split_id=0&amp;start_date=02%2F01%2F2021%2000%3A00%3A00&amp;end_date=02%2F28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2&amp;split_id=0&amp;start_date=02%2F01%2F2021%2000%3A00%3A00&amp;end_date=02%2F28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4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75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2&amp;split_id=7577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1&amp;split_id=766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1&amp;split_id=0&amp;start_date=02%2F01%2F2021%2000%3A00%3A00&amp;end_date=02%2F28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9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2&amp;split_id=7576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9&amp;split_id=0&amp;start_date=02%2F01%2F2021%2000%3A00%3A00&amp;end_date=02%2F28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1&amp;split_id=0&amp;start_date=02%2F01%2F2021%2000%3A00%3A00&amp;end_date=02%2F28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4&amp;split_id=0&amp;start_date=02%2F01%2F2021%2000%3A00%3A00&amp;end_date=02%2F28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9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1&amp;split_id=0&amp;start_date=02%2F01%2F2021%2000%3A00%3A00&amp;end_date=02%2F28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2&amp;split_id=0&amp;start_date=02%2F01%2F2021%2000%3A00%3A00&amp;end_date=02%2F28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59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12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1&amp;split_id=7611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4&amp;split_id=0&amp;start_date=02%2F01%2F2021%2000%3A00%3A00&amp;end_date=02%2F28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1&amp;split_id=0&amp;start_date=02%2F01%2F2021%2000%3A00%3A00&amp;end_date=02%2F28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69&amp;split_id=0&amp;start_date=02%2F01%2F2021%2000%3A00%3A00&amp;end_date=02%2F28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4&amp;split_id=0&amp;start_date=02%2F01%2F2021%2000%3A00%3A00&amp;end_date=02%2F28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9&amp;split_id=0&amp;start_date=02%2F01%2F2021%2000%3A00%3A00&amp;end_date=02%2F28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1&amp;split_id=761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9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6&amp;split_id=0&amp;start_date=03%2F01%2F2021%2000%3A00%3A00&amp;end_date=03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9&amp;split_id=0&amp;start_date=03%2F01%2F2021%2000%3A00%3A00&amp;end_date=03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7&amp;split_id=0&amp;start_date=03%2F01%2F2021%2000%3A00%3A00&amp;end_date=03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7&amp;split_id=0&amp;start_date=03%2F01%2F2021%2000%3A00%3A00&amp;end_date=03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6&amp;split_id=0&amp;start_date=03%2F01%2F2021%2000%3A00%3A00&amp;end_date=03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3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9&amp;split_id=7877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7&amp;split_id=0&amp;start_date=03%2F01%2F2021%2000%3A00%3A00&amp;end_date=03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9&amp;split_id=0&amp;start_date=03%2F01%2F2021%2000%3A00%3A00&amp;end_date=03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3&amp;split_id=0&amp;start_date=03%2F01%2F2021%2000%3A00%3A00&amp;end_date=03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57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6&amp;split_id=7715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6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7&amp;split_id=0&amp;start_date=03%2F01%2F2021%2000%3A00%3A00&amp;end_date=03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9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6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7&amp;split_id=7781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9&amp;split_id=7876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9&amp;split_id=0&amp;start_date=03%2F01%2F2021%2000%3A00%3A00&amp;end_date=03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3&amp;split_id=0&amp;start_date=03%2F01%2F2021%2000%3A00%3A00&amp;end_date=03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6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7&amp;split_id=778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6&amp;split_id=0&amp;start_date=03%2F01%2F2021%2000%3A00%3A00&amp;end_date=03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3&amp;split_id=0&amp;start_date=03%2F01%2F2021%2000%3A00%3A00&amp;end_date=03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9&amp;split_id=0&amp;start_date=03%2F01%2F2021%2000%3A00%3A00&amp;end_date=03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36&amp;split_id=0&amp;start_date=03%2F01%2F2021%2000%3A00%3A00&amp;end_date=03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9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6&amp;split_id=0&amp;start_date=03%2F01%2F2021%2000%3A00%3A00&amp;end_date=03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3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77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3&amp;split_id=7827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3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3&amp;split_id=0&amp;start_date=03%2F01%2F2021%2000%3A00%3A00&amp;end_date=03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9&amp;split_id=0&amp;start_date=03%2F01%2F2021%2000%3A00%3A00&amp;end_date=03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43&amp;split_id=0&amp;start_date=03%2F01%2F2021%2000%3A00%3A00&amp;end_date=03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16&amp;split_id=0&amp;start_date=03%2F01%2F2021%2000%3A00%3A00&amp;end_date=03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13&amp;split_id=7826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26&amp;split_id=7716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7&amp;split_id=0&amp;start_date=04%2F01%2F2021%2000%3A00%3A00&amp;end_date=04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7&amp;split_id=0&amp;start_date=04%2F01%2F2021%2000%3A00%3A00&amp;end_date=04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13&amp;split_id=0&amp;start_date=04%2F01%2F2021%2000%3A00%3A00&amp;end_date=04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8&amp;split_id=0&amp;start_date=04%2F01%2F2021%2000%3A00%3A00&amp;end_date=04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8&amp;split_id=0&amp;start_date=04%2F01%2F2021%2000%3A00%3A00&amp;end_date=04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3&amp;split_id=0&amp;start_date=04%2F01%2F2021%2000%3A00%3A00&amp;end_date=04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8&amp;split_id=0&amp;start_date=04%2F01%2F2021%2000%3A00%3A00&amp;end_date=04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7&amp;split_id=0&amp;start_date=04%2F01%2F2021%2000%3A00%3A00&amp;end_date=04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4&amp;split_id=0&amp;start_date=04%2F01%2F2021%2000%3A00%3A00&amp;end_date=04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8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7&amp;split_id=0&amp;start_date=04%2F01%2F2021%2000%3A00%3A00&amp;end_date=04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4&amp;split_id=0&amp;start_date=04%2F01%2F2021%2000%3A00%3A00&amp;end_date=04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3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7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3&amp;split_id=0&amp;start_date=04%2F01%2F2021%2000%3A00%3A00&amp;end_date=04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7&amp;split_id=0&amp;start_date=04%2F01%2F2021%2000%3A00%3A00&amp;end_date=04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8&amp;split_id=0&amp;start_date=04%2F01%2F2021%2000%3A00%3A00&amp;end_date=04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13&amp;split_id=0&amp;start_date=04%2F01%2F2021%2000%3A00%3A00&amp;end_date=04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8&amp;split_id=0&amp;start_date=04%2F01%2F2021%2000%3A00%3A00&amp;end_date=04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3&amp;split_id=0&amp;start_date=04%2F01%2F2021%2000%3A00%3A00&amp;end_date=04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7&amp;split_id=0&amp;start_date=04%2F01%2F2021%2000%3A00%3A00&amp;end_date=04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13&amp;split_id=0&amp;start_date=04%2F01%2F2021%2000%3A00%3A00&amp;end_date=04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84&amp;split_id=0&amp;start_date=04%2F01%2F2021%2000%3A00%3A00&amp;end_date=04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97&amp;split_id=0&amp;start_date=04%2F01%2F2021%2000%3A00%3A00&amp;end_date=04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58&amp;split_id=0&amp;start_date=04%2F01%2F2021%2000%3A00%3A00&amp;end_date=04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3&amp;split_id=0&amp;start_date=04%2F01%2F2021%2000%3A00%3A00&amp;end_date=04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08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95&amp;split_id=0&amp;start_date=05%2F01%2F2021%2000%3A00%3A00&amp;end_date=05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7&amp;split_id=0&amp;start_date=05%2F01%2F2021%2000%3A00%3A00&amp;end_date=05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9&amp;split_id=0&amp;start_date=05%2F01%2F2021%2000%3A00%3A00&amp;end_date=05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3&amp;split_id=0&amp;start_date=05%2F01%2F2021%2000%3A00%3A00&amp;end_date=05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4&amp;split_id=0&amp;start_date=05%2F01%2F2021%2000%3A00%3A00&amp;end_date=05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5&amp;split_id=0&amp;start_date=05%2F01%2F2021%2000%3A00%3A00&amp;end_date=05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6&amp;split_id=0&amp;start_date=05%2F01%2F2021%2000%3A00%3A00&amp;end_date=05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9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7&amp;split_id=0&amp;start_date=05%2F01%2F2021%2000%3A00%3A00&amp;end_date=05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3&amp;split_id=0&amp;start_date=05%2F01%2F2021%2000%3A00%3A00&amp;end_date=05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4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6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9&amp;split_id=0&amp;start_date=05%2F01%2F2021%2000%3A00%3A00&amp;end_date=05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46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4&amp;split_id=0&amp;start_date=05%2F01%2F2021%2000%3A00%3A00&amp;end_date=05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3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20&amp;split_id=0&amp;start_date=05%2F01%2F2021%2000%3A00%3A00&amp;end_date=05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4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49&amp;split_id=0&amp;start_date=05%2F01%2F2021%2000%3A00%3A00&amp;end_date=05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02&amp;split_id=0&amp;start_date=05%2F01%2F2021%2000%3A00%3A00&amp;end_date=05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7&amp;split_id=0&amp;start_date=05%2F01%2F2021%2000%3A00%3A00&amp;end_date=05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84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4&amp;split_id=0&amp;start_date=06%2F01%2F2021%2000%3A00%3A00&amp;end_date=06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32&amp;split_id=0&amp;start_date=06%2F01%2F2021%2000%3A00%3A00&amp;end_date=06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3&amp;split_id=0&amp;start_date=06%2F01%2F2021%2000%3A00%3A00&amp;end_date=06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32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3&amp;split_id=0&amp;start_date=06%2F01%2F2021%2000%3A00%3A00&amp;end_date=06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8&amp;split_id=0&amp;start_date=06%2F01%2F2021%2000%3A00%3A00&amp;end_date=06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3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8&amp;split_id=0&amp;start_date=06%2F01%2F2021%2000%3A00%3A00&amp;end_date=06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8&amp;split_id=0&amp;start_date=06%2F01%2F2021%2000%3A00%3A00&amp;end_date=06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3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4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8&amp;split_id=8371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8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8&amp;split_id=837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8&amp;split_id=0&amp;start_date=06%2F01%2F2021%2000%3A00%3A00&amp;end_date=06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98&amp;split_id=0&amp;start_date=06%2F01%2F2021%2000%3A00%3A00&amp;end_date=06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3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58&amp;split_id=0&amp;start_date=06%2F01%2F2021%2000%3A00%3A00&amp;end_date=06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74&amp;split_id=0&amp;start_date=06%2F01%2F2021%2000%3A00%3A00&amp;end_date=06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32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9&amp;split_id=0&amp;start_date=07%2F01%2F2021%2000%3A00%3A00&amp;end_date=07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3&amp;split_id=8522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1&amp;split_id=0&amp;start_date=07%2F01%2F2021%2000%3A00%3A00&amp;end_date=07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6&amp;split_id=0&amp;start_date=07%2F01%2F2021%2000%3A00%3A00&amp;end_date=07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1&amp;split_id=8411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3&amp;split_id=0&amp;start_date=07%2F01%2F2021%2000%3A00%3A00&amp;end_date=07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6&amp;split_id=0&amp;start_date=07%2F01%2F2021%2000%3A00%3A00&amp;end_date=07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3&amp;split_id=8521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1&amp;split_id=0&amp;start_date=07%2F01%2F2021%2000%3A00%3A00&amp;end_date=07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6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1&amp;split_id=841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6&amp;split_id=8549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3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91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3&amp;split_id=844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3&amp;split_id=0&amp;start_date=07%2F01%2F2021%2000%3A00%3A00&amp;end_date=07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6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3&amp;split_id=8439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6&amp;split_id=8548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3&amp;split_id=0&amp;start_date=07%2F01%2F2021%2000%3A00%3A00&amp;end_date=07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9&amp;split_id=8492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3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13&amp;split_id=0&amp;start_date=07%2F01%2F2021%2000%3A00%3A00&amp;end_date=07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49&amp;split_id=8491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96&amp;split_id=0&amp;start_date=07%2F01%2F2021%2000%3A00%3A00&amp;end_date=07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73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2&amp;split_id=8677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4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6&amp;split_id=0&amp;start_date=08%2F01%2F2021%2000%3A00%3A00&amp;end_date=08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4&amp;split_id=0&amp;start_date=08%2F01%2F2021%2000%3A00%3A00&amp;end_date=08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7&amp;split_id=8577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2&amp;split_id=0&amp;start_date=08%2F01%2F2021%2000%3A00%3A00&amp;end_date=08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2&amp;split_id=0&amp;start_date=08%2F01%2F2021%2000%3A00%3A00&amp;end_date=08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5&amp;split_id=8736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7&amp;split_id=0&amp;start_date=08%2F01%2F2021%2000%3A00%3A00&amp;end_date=08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5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7&amp;split_id=8576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7&amp;split_id=0&amp;start_date=08%2F01%2F2021%2000%3A00%3A00&amp;end_date=08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2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7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6&amp;split_id=8623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5&amp;split_id=8735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5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6&amp;split_id=8622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6&amp;split_id=0&amp;start_date=08%2F01%2F2021%2000%3A00%3A00&amp;end_date=08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5&amp;split_id=0&amp;start_date=08%2F01%2F2021%2000%3A00%3A00&amp;end_date=08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6&amp;split_id=0&amp;start_date=08%2F01%2F2021%2000%3A00%3A00&amp;end_date=08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55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6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56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2&amp;split_id=8678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8&amp;split_id=0&amp;start_date=08%2F01%2F2021%2000%3A00%3A00&amp;end_date=08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2&amp;split_id=0&amp;start_date=08%2F01%2F2021%2000%3A00%3A00&amp;end_date=08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08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7&amp;split_id=0&amp;start_date=09%2F01%2F2021%2000%3A00%3A00&amp;end_date=09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9&amp;split_id=0&amp;start_date=09%2F01%2F2021%2000%3A00%3A00&amp;end_date=09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6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9&amp;split_id=8791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8&amp;split_id=0&amp;start_date=09%2F01%2F2021%2000%3A00%3A00&amp;end_date=09%2F30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4&amp;split_id=0&amp;start_date=09%2F01%2F2021%2000%3A00%3A00&amp;end_date=09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6&amp;split_id=0&amp;start_date=09%2F01%2F2021%2000%3A00%3A00&amp;end_date=09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0&amp;split_id=893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4&amp;split_id=0&amp;start_date=09%2F01%2F2021%2000%3A00%3A00&amp;end_date=09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6&amp;split_id=0&amp;start_date=09%2F01%2F2021%2000%3A00%3A00&amp;end_date=09%2F30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8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9&amp;split_id=879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8&amp;split_id=0&amp;start_date=09%2F01%2F2021%2000%3A00%3A00&amp;end_date=09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9&amp;split_id=0&amp;start_date=09%2F01%2F2021%2000%3A00%3A00&amp;end_date=09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0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9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8&amp;split_id=8829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0&amp;split_id=8929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6&amp;split_id=0&amp;start_date=09%2F01%2F2021%2000%3A00%3A00&amp;end_date=09%2F30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7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8&amp;split_id=8828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7&amp;split_id=8986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8&amp;split_id=0&amp;start_date=09%2F01%2F2021%2000%3A00%3A00&amp;end_date=09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0&amp;split_id=0&amp;start_date=09%2F01%2F2021%2000%3A00%3A00&amp;end_date=09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0&amp;split_id=0&amp;start_date=09%2F01%2F2021%2000%3A00%3A00&amp;end_date=09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99&amp;split_id=0&amp;start_date=09%2F01%2F2021%2000%3A00%3A00&amp;end_date=09%2F30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7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8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6&amp;split_id=8884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7&amp;split_id=8985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8&amp;split_id=0&amp;start_date=09%2F01%2F2021%2000%3A00%3A00&amp;end_date=09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0&amp;split_id=0&amp;start_date=09%2F01%2F2021%2000%3A00%3A00&amp;end_date=09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57&amp;split_id=0&amp;start_date=09%2F01%2F2021%2000%3A00%3A00&amp;end_date=09%2F30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4&amp;split_id=0&amp;start_date=09%2F01%2F2021%2000%3A00%3A00&amp;end_date=09%2F30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76&amp;split_id=8883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opLeftCell="C1" workbookViewId="0">
      <selection activeCell="G3" sqref="G3:J3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>
      <c r="A2" s="126" t="s">
        <v>40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1"/>
      <c r="Z2" s="1"/>
    </row>
    <row r="3" spans="1:26" ht="31.8">
      <c r="A3" s="6" t="s">
        <v>1</v>
      </c>
      <c r="B3" s="7" t="s">
        <v>2</v>
      </c>
      <c r="C3" s="6" t="s">
        <v>3</v>
      </c>
      <c r="D3" s="128" t="s">
        <v>4</v>
      </c>
      <c r="E3" s="129"/>
      <c r="F3" s="7" t="s">
        <v>5</v>
      </c>
      <c r="G3" s="42" t="s">
        <v>36</v>
      </c>
      <c r="H3" s="43" t="s">
        <v>37</v>
      </c>
      <c r="I3" s="44" t="s">
        <v>38</v>
      </c>
      <c r="J3" s="44" t="s">
        <v>39</v>
      </c>
      <c r="K3" s="7" t="s">
        <v>6</v>
      </c>
      <c r="L3" s="7" t="s">
        <v>7</v>
      </c>
      <c r="M3" s="7" t="s">
        <v>8</v>
      </c>
      <c r="N3" s="7" t="s">
        <v>11</v>
      </c>
      <c r="O3" s="7" t="s">
        <v>9</v>
      </c>
      <c r="P3" s="7" t="s">
        <v>10</v>
      </c>
      <c r="Q3" s="7" t="s">
        <v>15</v>
      </c>
      <c r="R3" s="7" t="s">
        <v>12</v>
      </c>
      <c r="S3" s="7" t="s">
        <v>14</v>
      </c>
      <c r="T3" s="7" t="s">
        <v>13</v>
      </c>
      <c r="U3" s="7" t="s">
        <v>16</v>
      </c>
      <c r="V3" s="7" t="s">
        <v>17</v>
      </c>
      <c r="W3" s="7" t="s">
        <v>18</v>
      </c>
      <c r="X3" s="7" t="s">
        <v>19</v>
      </c>
      <c r="Y3" s="1"/>
      <c r="Z3" s="1"/>
    </row>
    <row r="4" spans="1:26">
      <c r="A4" s="130" t="s">
        <v>20</v>
      </c>
      <c r="B4" s="134">
        <v>44197</v>
      </c>
      <c r="C4" s="130" t="s">
        <v>21</v>
      </c>
      <c r="D4" s="136" t="s">
        <v>22</v>
      </c>
      <c r="E4" s="137"/>
      <c r="F4" s="8">
        <v>44203.291792326403</v>
      </c>
      <c r="G4" s="8"/>
      <c r="H4" s="8"/>
      <c r="I4" s="8"/>
      <c r="J4" s="8"/>
      <c r="K4" s="9">
        <v>26557</v>
      </c>
      <c r="L4" s="9">
        <v>24067</v>
      </c>
      <c r="M4" s="10">
        <v>0.906239409571864</v>
      </c>
      <c r="N4" s="11">
        <v>2630</v>
      </c>
      <c r="O4" s="9">
        <v>1624</v>
      </c>
      <c r="P4" s="10">
        <v>6.7478289774379904E-2</v>
      </c>
      <c r="Q4" s="11">
        <v>157</v>
      </c>
      <c r="R4" s="9">
        <v>91</v>
      </c>
      <c r="S4" s="10">
        <v>5.6034482758620698E-2</v>
      </c>
      <c r="T4" s="10">
        <v>3.7811110649436999E-3</v>
      </c>
      <c r="U4" s="10">
        <v>6.5234553538039601E-3</v>
      </c>
      <c r="V4" s="10">
        <v>5.9695817490494303E-2</v>
      </c>
      <c r="W4" s="12">
        <v>0.1</v>
      </c>
      <c r="X4" s="13"/>
      <c r="Y4" s="1"/>
      <c r="Z4" s="1"/>
    </row>
    <row r="5" spans="1:26">
      <c r="A5" s="131"/>
      <c r="B5" s="135"/>
      <c r="C5" s="131"/>
      <c r="D5" s="136" t="s">
        <v>22</v>
      </c>
      <c r="E5" s="137"/>
      <c r="F5" s="8">
        <v>44203.291792326403</v>
      </c>
      <c r="G5" s="48" t="s">
        <v>42</v>
      </c>
      <c r="H5" s="46">
        <v>11</v>
      </c>
      <c r="I5" s="47">
        <f>H5/Q4</f>
        <v>7.0063694267515922E-2</v>
      </c>
      <c r="J5" s="47">
        <f t="shared" ref="J5" si="0">+H5/L4</f>
        <v>4.5705738147671087E-4</v>
      </c>
      <c r="K5" s="9">
        <v>26557</v>
      </c>
      <c r="L5" s="9">
        <v>24067</v>
      </c>
      <c r="M5" s="10">
        <v>0.906239409571864</v>
      </c>
      <c r="N5" s="11">
        <v>2630</v>
      </c>
      <c r="O5" s="9">
        <v>1624</v>
      </c>
      <c r="P5" s="10">
        <v>6.7478289774379904E-2</v>
      </c>
      <c r="Q5" s="11">
        <v>157</v>
      </c>
      <c r="R5" s="9">
        <v>91</v>
      </c>
      <c r="S5" s="10">
        <v>5.6034482758620698E-2</v>
      </c>
      <c r="T5" s="10">
        <v>3.7811110649436999E-3</v>
      </c>
      <c r="U5" s="10">
        <v>6.5234553538039601E-3</v>
      </c>
      <c r="V5" s="10">
        <v>5.9695817490494303E-2</v>
      </c>
      <c r="W5" s="12">
        <v>0.1</v>
      </c>
      <c r="X5" s="45"/>
      <c r="Y5" s="3"/>
      <c r="Z5" s="3"/>
    </row>
    <row r="6" spans="1:26" ht="26.4">
      <c r="A6" s="131"/>
      <c r="B6" s="135"/>
      <c r="C6" s="131"/>
      <c r="D6" s="136" t="s">
        <v>22</v>
      </c>
      <c r="E6" s="137"/>
      <c r="F6" s="8">
        <v>44203.291792326403</v>
      </c>
      <c r="G6" s="48" t="s">
        <v>41</v>
      </c>
      <c r="H6" s="46">
        <v>0</v>
      </c>
      <c r="I6" s="47">
        <f t="shared" ref="I6" si="1">H6/Q5</f>
        <v>0</v>
      </c>
      <c r="J6" s="47">
        <f>+H6/L5</f>
        <v>0</v>
      </c>
      <c r="K6" s="9">
        <v>26557</v>
      </c>
      <c r="L6" s="9">
        <v>24067</v>
      </c>
      <c r="M6" s="10">
        <v>0.906239409571864</v>
      </c>
      <c r="N6" s="11">
        <v>2630</v>
      </c>
      <c r="O6" s="9">
        <v>1624</v>
      </c>
      <c r="P6" s="10">
        <v>6.7478289774379904E-2</v>
      </c>
      <c r="Q6" s="11">
        <v>157</v>
      </c>
      <c r="R6" s="9">
        <v>91</v>
      </c>
      <c r="S6" s="10">
        <v>5.6034482758620698E-2</v>
      </c>
      <c r="T6" s="10">
        <v>3.7811110649436999E-3</v>
      </c>
      <c r="U6" s="10">
        <v>6.5234553538039601E-3</v>
      </c>
      <c r="V6" s="10">
        <v>5.9695817490494303E-2</v>
      </c>
      <c r="W6" s="12">
        <v>0.1</v>
      </c>
      <c r="X6" s="45"/>
      <c r="Y6" s="3"/>
      <c r="Z6" s="3"/>
    </row>
    <row r="7" spans="1:26">
      <c r="A7" s="132"/>
      <c r="B7" s="132"/>
      <c r="C7" s="132"/>
      <c r="D7" s="138" t="s">
        <v>0</v>
      </c>
      <c r="E7" s="14" t="s">
        <v>23</v>
      </c>
      <c r="F7" s="15" t="s">
        <v>0</v>
      </c>
      <c r="G7" s="15"/>
      <c r="H7" s="15"/>
      <c r="I7" s="15"/>
      <c r="J7" s="15"/>
      <c r="K7" s="16">
        <v>20325</v>
      </c>
      <c r="L7" s="16">
        <v>18105</v>
      </c>
      <c r="M7" s="17">
        <v>0.89077490774907797</v>
      </c>
      <c r="N7" s="18">
        <v>814</v>
      </c>
      <c r="O7" s="16">
        <v>526</v>
      </c>
      <c r="P7" s="17">
        <v>2.9052747859707299E-2</v>
      </c>
      <c r="Q7" s="18">
        <v>63</v>
      </c>
      <c r="R7" s="16">
        <v>33</v>
      </c>
      <c r="S7" s="17">
        <v>6.2737642585551298E-2</v>
      </c>
      <c r="T7" s="17">
        <v>1.82270091135046E-3</v>
      </c>
      <c r="U7" s="17">
        <v>3.4797017398508702E-3</v>
      </c>
      <c r="V7" s="17">
        <v>7.7395577395577397E-2</v>
      </c>
      <c r="W7" s="15">
        <v>0.1</v>
      </c>
      <c r="X7" s="15" t="s">
        <v>24</v>
      </c>
      <c r="Y7" s="1"/>
      <c r="Z7" s="1"/>
    </row>
    <row r="8" spans="1:26">
      <c r="A8" s="132"/>
      <c r="B8" s="132"/>
      <c r="C8" s="132"/>
      <c r="D8" s="139"/>
      <c r="E8" s="14" t="s">
        <v>25</v>
      </c>
      <c r="F8" s="15" t="s">
        <v>0</v>
      </c>
      <c r="G8" s="15"/>
      <c r="H8" s="15"/>
      <c r="I8" s="15"/>
      <c r="J8" s="15"/>
      <c r="K8" s="16">
        <v>6232</v>
      </c>
      <c r="L8" s="16">
        <v>5962</v>
      </c>
      <c r="M8" s="17">
        <v>0.95667522464698296</v>
      </c>
      <c r="N8" s="18">
        <v>1816</v>
      </c>
      <c r="O8" s="16">
        <v>1098</v>
      </c>
      <c r="P8" s="17">
        <v>0.18416638711841701</v>
      </c>
      <c r="Q8" s="18">
        <v>94</v>
      </c>
      <c r="R8" s="16">
        <v>58</v>
      </c>
      <c r="S8" s="17">
        <v>5.28233151183971E-2</v>
      </c>
      <c r="T8" s="17">
        <v>9.7282791009728302E-3</v>
      </c>
      <c r="U8" s="17">
        <v>1.57665213015767E-2</v>
      </c>
      <c r="V8" s="17">
        <v>5.1762114537444899E-2</v>
      </c>
      <c r="W8" s="15">
        <v>0.1</v>
      </c>
      <c r="X8" s="15" t="s">
        <v>24</v>
      </c>
      <c r="Y8" s="1"/>
      <c r="Z8" s="1"/>
    </row>
    <row r="9" spans="1:26">
      <c r="A9" s="132"/>
      <c r="B9" s="132"/>
      <c r="C9" s="132"/>
      <c r="D9" s="136" t="s">
        <v>26</v>
      </c>
      <c r="E9" s="137"/>
      <c r="F9" s="8">
        <v>44210.375434988397</v>
      </c>
      <c r="G9" s="8"/>
      <c r="H9" s="8"/>
      <c r="I9" s="8"/>
      <c r="J9" s="8"/>
      <c r="K9" s="9">
        <v>25362</v>
      </c>
      <c r="L9" s="9">
        <v>24303</v>
      </c>
      <c r="M9" s="10">
        <v>0.95824461793233995</v>
      </c>
      <c r="N9" s="11">
        <v>2400</v>
      </c>
      <c r="O9" s="9">
        <v>1569</v>
      </c>
      <c r="P9" s="10">
        <v>6.4559930872731805E-2</v>
      </c>
      <c r="Q9" s="11">
        <v>160</v>
      </c>
      <c r="R9" s="9">
        <v>102</v>
      </c>
      <c r="S9" s="10">
        <v>6.5009560229445498E-2</v>
      </c>
      <c r="T9" s="10">
        <v>4.1970127144796898E-3</v>
      </c>
      <c r="U9" s="10">
        <v>6.5835493560465804E-3</v>
      </c>
      <c r="V9" s="10">
        <v>6.6666666666666693E-2</v>
      </c>
      <c r="W9" s="12">
        <v>2.7</v>
      </c>
      <c r="X9" s="13"/>
      <c r="Y9" s="1"/>
      <c r="Z9" s="1"/>
    </row>
    <row r="10" spans="1:26">
      <c r="A10" s="132"/>
      <c r="B10" s="132"/>
      <c r="C10" s="132"/>
      <c r="D10" s="136" t="s">
        <v>26</v>
      </c>
      <c r="E10" s="137"/>
      <c r="F10" s="8">
        <v>44210.375434988397</v>
      </c>
      <c r="G10" s="48" t="s">
        <v>42</v>
      </c>
      <c r="H10" s="46">
        <v>2</v>
      </c>
      <c r="I10" s="47">
        <f>H10/Q9</f>
        <v>1.2500000000000001E-2</v>
      </c>
      <c r="J10" s="47">
        <f t="shared" ref="J10" si="2">+H10/L9</f>
        <v>8.2294366950582233E-5</v>
      </c>
      <c r="K10" s="9">
        <v>25362</v>
      </c>
      <c r="L10" s="9">
        <v>24303</v>
      </c>
      <c r="M10" s="10">
        <v>0.95824461793233995</v>
      </c>
      <c r="N10" s="11">
        <v>2400</v>
      </c>
      <c r="O10" s="9">
        <v>1569</v>
      </c>
      <c r="P10" s="10">
        <v>6.4559930872731805E-2</v>
      </c>
      <c r="Q10" s="11">
        <v>160</v>
      </c>
      <c r="R10" s="9">
        <v>102</v>
      </c>
      <c r="S10" s="10">
        <v>6.5009560229445498E-2</v>
      </c>
      <c r="T10" s="10">
        <v>4.1970127144796898E-3</v>
      </c>
      <c r="U10" s="10">
        <v>6.5835493560465804E-3</v>
      </c>
      <c r="V10" s="10">
        <v>6.6666666666666693E-2</v>
      </c>
      <c r="W10" s="12">
        <v>2.7</v>
      </c>
      <c r="X10" s="45"/>
      <c r="Y10" s="3"/>
      <c r="Z10" s="3"/>
    </row>
    <row r="11" spans="1:26" ht="26.4">
      <c r="A11" s="132"/>
      <c r="B11" s="132"/>
      <c r="C11" s="132"/>
      <c r="D11" s="136" t="s">
        <v>26</v>
      </c>
      <c r="E11" s="137"/>
      <c r="F11" s="8">
        <v>44210.375434988397</v>
      </c>
      <c r="G11" s="48" t="s">
        <v>41</v>
      </c>
      <c r="H11" s="46">
        <v>5</v>
      </c>
      <c r="I11" s="47">
        <f t="shared" ref="I11" si="3">H11/Q10</f>
        <v>3.125E-2</v>
      </c>
      <c r="J11" s="47">
        <f>+H11/L10</f>
        <v>2.0573591737645558E-4</v>
      </c>
      <c r="K11" s="9">
        <v>25362</v>
      </c>
      <c r="L11" s="9">
        <v>24303</v>
      </c>
      <c r="M11" s="10">
        <v>0.95824461793233995</v>
      </c>
      <c r="N11" s="11">
        <v>2400</v>
      </c>
      <c r="O11" s="9">
        <v>1569</v>
      </c>
      <c r="P11" s="10">
        <v>6.4559930872731805E-2</v>
      </c>
      <c r="Q11" s="11">
        <v>160</v>
      </c>
      <c r="R11" s="9">
        <v>102</v>
      </c>
      <c r="S11" s="10">
        <v>6.5009560229445498E-2</v>
      </c>
      <c r="T11" s="10">
        <v>4.1970127144796898E-3</v>
      </c>
      <c r="U11" s="10">
        <v>6.5835493560465804E-3</v>
      </c>
      <c r="V11" s="10">
        <v>6.6666666666666693E-2</v>
      </c>
      <c r="W11" s="12">
        <v>2.7</v>
      </c>
      <c r="X11" s="45"/>
      <c r="Y11" s="3"/>
      <c r="Z11" s="3"/>
    </row>
    <row r="12" spans="1:26">
      <c r="A12" s="132"/>
      <c r="B12" s="132"/>
      <c r="C12" s="132"/>
      <c r="D12" s="138" t="s">
        <v>0</v>
      </c>
      <c r="E12" s="14" t="s">
        <v>23</v>
      </c>
      <c r="F12" s="15" t="s">
        <v>0</v>
      </c>
      <c r="G12" s="15"/>
      <c r="H12" s="15"/>
      <c r="I12" s="15"/>
      <c r="J12" s="15"/>
      <c r="K12" s="16">
        <v>12056</v>
      </c>
      <c r="L12" s="16">
        <v>11836</v>
      </c>
      <c r="M12" s="17">
        <v>0.98175182481751799</v>
      </c>
      <c r="N12" s="18">
        <v>2365</v>
      </c>
      <c r="O12" s="16">
        <v>1539</v>
      </c>
      <c r="P12" s="17">
        <v>0.130027036160865</v>
      </c>
      <c r="Q12" s="18">
        <v>150</v>
      </c>
      <c r="R12" s="16">
        <v>96</v>
      </c>
      <c r="S12" s="17">
        <v>6.2378167641325498E-2</v>
      </c>
      <c r="T12" s="17">
        <v>8.1108482595471394E-3</v>
      </c>
      <c r="U12" s="17">
        <v>1.2673200405542401E-2</v>
      </c>
      <c r="V12" s="17">
        <v>6.3424947145877403E-2</v>
      </c>
      <c r="W12" s="15">
        <v>2.7</v>
      </c>
      <c r="X12" s="15" t="s">
        <v>27</v>
      </c>
      <c r="Y12" s="1"/>
      <c r="Z12" s="1"/>
    </row>
    <row r="13" spans="1:26">
      <c r="A13" s="132"/>
      <c r="B13" s="132"/>
      <c r="C13" s="132"/>
      <c r="D13" s="139"/>
      <c r="E13" s="14" t="s">
        <v>25</v>
      </c>
      <c r="F13" s="15" t="s">
        <v>0</v>
      </c>
      <c r="G13" s="15"/>
      <c r="H13" s="15"/>
      <c r="I13" s="15"/>
      <c r="J13" s="15"/>
      <c r="K13" s="16">
        <v>13306</v>
      </c>
      <c r="L13" s="16">
        <v>12467</v>
      </c>
      <c r="M13" s="17">
        <v>0.93694573876446696</v>
      </c>
      <c r="N13" s="18">
        <v>35</v>
      </c>
      <c r="O13" s="16">
        <v>30</v>
      </c>
      <c r="P13" s="17">
        <v>2.40635277131627E-3</v>
      </c>
      <c r="Q13" s="18">
        <v>10</v>
      </c>
      <c r="R13" s="16">
        <v>6</v>
      </c>
      <c r="S13" s="17">
        <v>0.2</v>
      </c>
      <c r="T13" s="17">
        <v>4.8127055426325498E-4</v>
      </c>
      <c r="U13" s="17">
        <v>8.0211759043875798E-4</v>
      </c>
      <c r="V13" s="17">
        <v>0.28571428571428598</v>
      </c>
      <c r="W13" s="15">
        <v>2.7</v>
      </c>
      <c r="X13" s="15" t="s">
        <v>27</v>
      </c>
      <c r="Y13" s="1"/>
      <c r="Z13" s="1"/>
    </row>
    <row r="14" spans="1:26">
      <c r="A14" s="132"/>
      <c r="B14" s="132"/>
      <c r="C14" s="132"/>
      <c r="D14" s="136" t="s">
        <v>28</v>
      </c>
      <c r="E14" s="137"/>
      <c r="F14" s="8">
        <v>44217.375362465304</v>
      </c>
      <c r="G14" s="8"/>
      <c r="H14" s="8"/>
      <c r="I14" s="8"/>
      <c r="J14" s="8"/>
      <c r="K14" s="9">
        <v>25644</v>
      </c>
      <c r="L14" s="9">
        <v>24567</v>
      </c>
      <c r="M14" s="10">
        <v>0.95800187178287299</v>
      </c>
      <c r="N14" s="11">
        <v>2304</v>
      </c>
      <c r="O14" s="9">
        <v>1562</v>
      </c>
      <c r="P14" s="10">
        <v>6.3581226849025105E-2</v>
      </c>
      <c r="Q14" s="11">
        <v>131</v>
      </c>
      <c r="R14" s="9">
        <v>78</v>
      </c>
      <c r="S14" s="10">
        <v>4.9935979513444299E-2</v>
      </c>
      <c r="T14" s="10">
        <v>3.1749908413725701E-3</v>
      </c>
      <c r="U14" s="10">
        <v>5.3323564130744504E-3</v>
      </c>
      <c r="V14" s="10">
        <v>5.6857638888888902E-2</v>
      </c>
      <c r="W14" s="12">
        <v>0.1</v>
      </c>
      <c r="X14" s="13"/>
      <c r="Y14" s="1"/>
      <c r="Z14" s="1"/>
    </row>
    <row r="15" spans="1:26">
      <c r="A15" s="132"/>
      <c r="B15" s="132"/>
      <c r="C15" s="132"/>
      <c r="D15" s="136" t="s">
        <v>28</v>
      </c>
      <c r="E15" s="137"/>
      <c r="F15" s="8">
        <v>44217.375362465304</v>
      </c>
      <c r="G15" s="48" t="s">
        <v>42</v>
      </c>
      <c r="H15" s="46">
        <v>10</v>
      </c>
      <c r="I15" s="47">
        <f>H15/Q14</f>
        <v>7.6335877862595422E-2</v>
      </c>
      <c r="J15" s="47">
        <f t="shared" ref="J15" si="4">+H15/L14</f>
        <v>4.070501078682786E-4</v>
      </c>
      <c r="K15" s="9">
        <v>25644</v>
      </c>
      <c r="L15" s="9">
        <v>24567</v>
      </c>
      <c r="M15" s="10">
        <v>0.95800187178287299</v>
      </c>
      <c r="N15" s="11">
        <v>2304</v>
      </c>
      <c r="O15" s="9">
        <v>1562</v>
      </c>
      <c r="P15" s="10">
        <v>6.3581226849025105E-2</v>
      </c>
      <c r="Q15" s="11">
        <v>131</v>
      </c>
      <c r="R15" s="9">
        <v>78</v>
      </c>
      <c r="S15" s="10">
        <v>4.9935979513444299E-2</v>
      </c>
      <c r="T15" s="10">
        <v>3.1749908413725701E-3</v>
      </c>
      <c r="U15" s="10">
        <v>5.3323564130744504E-3</v>
      </c>
      <c r="V15" s="10">
        <v>5.6857638888888902E-2</v>
      </c>
      <c r="W15" s="12">
        <v>0.1</v>
      </c>
      <c r="X15" s="45"/>
      <c r="Y15" s="3"/>
      <c r="Z15" s="3"/>
    </row>
    <row r="16" spans="1:26" ht="26.4">
      <c r="A16" s="132"/>
      <c r="B16" s="132"/>
      <c r="C16" s="132"/>
      <c r="D16" s="136" t="s">
        <v>28</v>
      </c>
      <c r="E16" s="137"/>
      <c r="F16" s="8">
        <v>44217.375362465304</v>
      </c>
      <c r="G16" s="48" t="s">
        <v>41</v>
      </c>
      <c r="H16" s="46">
        <v>0</v>
      </c>
      <c r="I16" s="47">
        <f t="shared" ref="I16" si="5">H16/Q15</f>
        <v>0</v>
      </c>
      <c r="J16" s="47">
        <f>+H16/L15</f>
        <v>0</v>
      </c>
      <c r="K16" s="9">
        <v>25644</v>
      </c>
      <c r="L16" s="9">
        <v>24567</v>
      </c>
      <c r="M16" s="10">
        <v>0.95800187178287299</v>
      </c>
      <c r="N16" s="11">
        <v>2304</v>
      </c>
      <c r="O16" s="9">
        <v>1562</v>
      </c>
      <c r="P16" s="10">
        <v>6.3581226849025105E-2</v>
      </c>
      <c r="Q16" s="11">
        <v>131</v>
      </c>
      <c r="R16" s="9">
        <v>78</v>
      </c>
      <c r="S16" s="10">
        <v>4.9935979513444299E-2</v>
      </c>
      <c r="T16" s="10">
        <v>3.1749908413725701E-3</v>
      </c>
      <c r="U16" s="10">
        <v>5.3323564130744504E-3</v>
      </c>
      <c r="V16" s="10">
        <v>5.6857638888888902E-2</v>
      </c>
      <c r="W16" s="12">
        <v>0.1</v>
      </c>
      <c r="X16" s="45"/>
      <c r="Y16" s="3"/>
      <c r="Z16" s="3"/>
    </row>
    <row r="17" spans="1:26">
      <c r="A17" s="132"/>
      <c r="B17" s="132"/>
      <c r="C17" s="132"/>
      <c r="D17" s="138" t="s">
        <v>0</v>
      </c>
      <c r="E17" s="14" t="s">
        <v>23</v>
      </c>
      <c r="F17" s="15" t="s">
        <v>0</v>
      </c>
      <c r="G17" s="15"/>
      <c r="H17" s="15"/>
      <c r="I17" s="15"/>
      <c r="J17" s="15"/>
      <c r="K17" s="16">
        <v>12130</v>
      </c>
      <c r="L17" s="16">
        <v>11921</v>
      </c>
      <c r="M17" s="17">
        <v>0.98276999175597701</v>
      </c>
      <c r="N17" s="18">
        <v>2253</v>
      </c>
      <c r="O17" s="16">
        <v>1521</v>
      </c>
      <c r="P17" s="17">
        <v>0.12758996728462399</v>
      </c>
      <c r="Q17" s="18">
        <v>125</v>
      </c>
      <c r="R17" s="16">
        <v>75</v>
      </c>
      <c r="S17" s="17">
        <v>4.9309664694280102E-2</v>
      </c>
      <c r="T17" s="17">
        <v>6.2914185051589598E-3</v>
      </c>
      <c r="U17" s="17">
        <v>1.0485697508598299E-2</v>
      </c>
      <c r="V17" s="17">
        <v>5.5481580115401698E-2</v>
      </c>
      <c r="W17" s="15">
        <v>0.1</v>
      </c>
      <c r="X17" s="15" t="s">
        <v>29</v>
      </c>
      <c r="Y17" s="1"/>
      <c r="Z17" s="1"/>
    </row>
    <row r="18" spans="1:26">
      <c r="A18" s="132"/>
      <c r="B18" s="132"/>
      <c r="C18" s="132"/>
      <c r="D18" s="139"/>
      <c r="E18" s="14" t="s">
        <v>25</v>
      </c>
      <c r="F18" s="15" t="s">
        <v>0</v>
      </c>
      <c r="G18" s="15"/>
      <c r="H18" s="15"/>
      <c r="I18" s="15"/>
      <c r="J18" s="15"/>
      <c r="K18" s="16">
        <v>13514</v>
      </c>
      <c r="L18" s="16">
        <v>12646</v>
      </c>
      <c r="M18" s="17">
        <v>0.93577031226875795</v>
      </c>
      <c r="N18" s="18">
        <v>51</v>
      </c>
      <c r="O18" s="16">
        <v>41</v>
      </c>
      <c r="P18" s="17">
        <v>3.24213189941483E-3</v>
      </c>
      <c r="Q18" s="18">
        <v>6</v>
      </c>
      <c r="R18" s="16">
        <v>3</v>
      </c>
      <c r="S18" s="17">
        <v>7.3170731707317097E-2</v>
      </c>
      <c r="T18" s="17">
        <v>2.3722916337181701E-4</v>
      </c>
      <c r="U18" s="17">
        <v>4.7445832674363402E-4</v>
      </c>
      <c r="V18" s="17">
        <v>0.11764705882352899</v>
      </c>
      <c r="W18" s="15">
        <v>0.1</v>
      </c>
      <c r="X18" s="15" t="s">
        <v>29</v>
      </c>
      <c r="Y18" s="1"/>
      <c r="Z18" s="1"/>
    </row>
    <row r="19" spans="1:26">
      <c r="A19" s="132"/>
      <c r="B19" s="132"/>
      <c r="C19" s="132"/>
      <c r="D19" s="136" t="s">
        <v>30</v>
      </c>
      <c r="E19" s="137"/>
      <c r="F19" s="8">
        <v>44224.375242476897</v>
      </c>
      <c r="G19" s="8"/>
      <c r="H19" s="8"/>
      <c r="I19" s="8"/>
      <c r="J19" s="8"/>
      <c r="K19" s="9">
        <v>25619</v>
      </c>
      <c r="L19" s="9">
        <v>24474</v>
      </c>
      <c r="M19" s="10">
        <v>0.95530660837659598</v>
      </c>
      <c r="N19" s="11">
        <v>1996</v>
      </c>
      <c r="O19" s="9">
        <v>1316</v>
      </c>
      <c r="P19" s="10">
        <v>5.3771349186892199E-2</v>
      </c>
      <c r="Q19" s="11">
        <v>150</v>
      </c>
      <c r="R19" s="9">
        <v>96</v>
      </c>
      <c r="S19" s="10">
        <v>7.29483282674772E-2</v>
      </c>
      <c r="T19" s="10">
        <v>3.9225300318705596E-3</v>
      </c>
      <c r="U19" s="10">
        <v>6.12895317479774E-3</v>
      </c>
      <c r="V19" s="10">
        <v>7.5150300601202397E-2</v>
      </c>
      <c r="W19" s="12">
        <v>0.1</v>
      </c>
      <c r="X19" s="13"/>
      <c r="Y19" s="1"/>
      <c r="Z19" s="1"/>
    </row>
    <row r="20" spans="1:26">
      <c r="A20" s="132"/>
      <c r="B20" s="132"/>
      <c r="C20" s="132"/>
      <c r="D20" s="136" t="s">
        <v>30</v>
      </c>
      <c r="E20" s="137"/>
      <c r="F20" s="8">
        <v>44224.375242476897</v>
      </c>
      <c r="G20" s="48" t="s">
        <v>42</v>
      </c>
      <c r="H20" s="46">
        <v>7</v>
      </c>
      <c r="I20" s="47">
        <f>H20/Q19</f>
        <v>4.6666666666666669E-2</v>
      </c>
      <c r="J20" s="47">
        <f t="shared" ref="J20" si="6">+H20/L19</f>
        <v>2.8601781482389473E-4</v>
      </c>
      <c r="K20" s="9">
        <v>25619</v>
      </c>
      <c r="L20" s="9">
        <v>24474</v>
      </c>
      <c r="M20" s="10">
        <v>0.95530660837659598</v>
      </c>
      <c r="N20" s="11">
        <v>1996</v>
      </c>
      <c r="O20" s="9">
        <v>1316</v>
      </c>
      <c r="P20" s="10">
        <v>5.3771349186892199E-2</v>
      </c>
      <c r="Q20" s="11">
        <v>150</v>
      </c>
      <c r="R20" s="9">
        <v>96</v>
      </c>
      <c r="S20" s="10">
        <v>7.29483282674772E-2</v>
      </c>
      <c r="T20" s="10">
        <v>3.9225300318705596E-3</v>
      </c>
      <c r="U20" s="10">
        <v>6.12895317479774E-3</v>
      </c>
      <c r="V20" s="10">
        <v>7.5150300601202397E-2</v>
      </c>
      <c r="W20" s="12">
        <v>0.1</v>
      </c>
      <c r="X20" s="45"/>
      <c r="Y20" s="3"/>
      <c r="Z20" s="3"/>
    </row>
    <row r="21" spans="1:26" ht="26.4">
      <c r="A21" s="132"/>
      <c r="B21" s="132"/>
      <c r="C21" s="132"/>
      <c r="D21" s="136" t="s">
        <v>30</v>
      </c>
      <c r="E21" s="137"/>
      <c r="F21" s="8">
        <v>44224.375242476897</v>
      </c>
      <c r="G21" s="48" t="s">
        <v>41</v>
      </c>
      <c r="H21" s="46">
        <v>3</v>
      </c>
      <c r="I21" s="47">
        <f t="shared" ref="I21" si="7">H21/Q20</f>
        <v>0.02</v>
      </c>
      <c r="J21" s="47">
        <f>+H21/L20</f>
        <v>1.2257906349595488E-4</v>
      </c>
      <c r="K21" s="9">
        <v>25619</v>
      </c>
      <c r="L21" s="9">
        <v>24474</v>
      </c>
      <c r="M21" s="10">
        <v>0.95530660837659598</v>
      </c>
      <c r="N21" s="11">
        <v>1996</v>
      </c>
      <c r="O21" s="9">
        <v>1316</v>
      </c>
      <c r="P21" s="10">
        <v>5.3771349186892199E-2</v>
      </c>
      <c r="Q21" s="11">
        <v>150</v>
      </c>
      <c r="R21" s="9">
        <v>96</v>
      </c>
      <c r="S21" s="10">
        <v>7.29483282674772E-2</v>
      </c>
      <c r="T21" s="10">
        <v>3.9225300318705596E-3</v>
      </c>
      <c r="U21" s="10">
        <v>6.12895317479774E-3</v>
      </c>
      <c r="V21" s="10">
        <v>7.5150300601202397E-2</v>
      </c>
      <c r="W21" s="12">
        <v>0.1</v>
      </c>
      <c r="X21" s="45"/>
      <c r="Y21" s="3"/>
      <c r="Z21" s="3"/>
    </row>
    <row r="22" spans="1:26">
      <c r="A22" s="132"/>
      <c r="B22" s="132"/>
      <c r="C22" s="132"/>
      <c r="D22" s="138" t="s">
        <v>0</v>
      </c>
      <c r="E22" s="14" t="s">
        <v>23</v>
      </c>
      <c r="F22" s="15" t="s">
        <v>0</v>
      </c>
      <c r="G22" s="15"/>
      <c r="H22" s="15"/>
      <c r="I22" s="15"/>
      <c r="J22" s="15"/>
      <c r="K22" s="16">
        <v>12120</v>
      </c>
      <c r="L22" s="16">
        <v>11920</v>
      </c>
      <c r="M22" s="17">
        <v>0.98349834983498396</v>
      </c>
      <c r="N22" s="18">
        <v>1956</v>
      </c>
      <c r="O22" s="16">
        <v>1293</v>
      </c>
      <c r="P22" s="17">
        <v>0.108473154362416</v>
      </c>
      <c r="Q22" s="18">
        <v>147</v>
      </c>
      <c r="R22" s="16">
        <v>93</v>
      </c>
      <c r="S22" s="17">
        <v>7.1925754060324795E-2</v>
      </c>
      <c r="T22" s="17">
        <v>7.8020134228187904E-3</v>
      </c>
      <c r="U22" s="17">
        <v>1.2332214765100699E-2</v>
      </c>
      <c r="V22" s="17">
        <v>7.5153374233128803E-2</v>
      </c>
      <c r="W22" s="15">
        <v>0.1</v>
      </c>
      <c r="X22" s="15" t="s">
        <v>31</v>
      </c>
      <c r="Y22" s="1"/>
      <c r="Z22" s="1"/>
    </row>
    <row r="23" spans="1:26">
      <c r="A23" s="132"/>
      <c r="B23" s="132"/>
      <c r="C23" s="133"/>
      <c r="D23" s="139"/>
      <c r="E23" s="14" t="s">
        <v>25</v>
      </c>
      <c r="F23" s="15" t="s">
        <v>0</v>
      </c>
      <c r="G23" s="15"/>
      <c r="H23" s="15"/>
      <c r="I23" s="15"/>
      <c r="J23" s="15"/>
      <c r="K23" s="16">
        <v>13499</v>
      </c>
      <c r="L23" s="16">
        <v>12554</v>
      </c>
      <c r="M23" s="17">
        <v>0.92999481443069898</v>
      </c>
      <c r="N23" s="18">
        <v>40</v>
      </c>
      <c r="O23" s="16">
        <v>23</v>
      </c>
      <c r="P23" s="17">
        <v>1.8320853911103999E-3</v>
      </c>
      <c r="Q23" s="18">
        <v>3</v>
      </c>
      <c r="R23" s="16">
        <v>3</v>
      </c>
      <c r="S23" s="17">
        <v>0.13043478260869601</v>
      </c>
      <c r="T23" s="17">
        <v>2.38967659710053E-4</v>
      </c>
      <c r="U23" s="17">
        <v>2.38967659710053E-4</v>
      </c>
      <c r="V23" s="17">
        <v>7.4999999999999997E-2</v>
      </c>
      <c r="W23" s="15">
        <v>0.1</v>
      </c>
      <c r="X23" s="15" t="s">
        <v>31</v>
      </c>
      <c r="Y23" s="1"/>
      <c r="Z23" s="1"/>
    </row>
    <row r="24" spans="1:26">
      <c r="A24" s="132"/>
      <c r="B24" s="133"/>
      <c r="C24" s="143" t="s">
        <v>32</v>
      </c>
      <c r="D24" s="141"/>
      <c r="E24" s="129"/>
      <c r="F24" s="19" t="s">
        <v>0</v>
      </c>
      <c r="G24" s="19"/>
      <c r="H24" s="19"/>
      <c r="I24" s="19"/>
      <c r="J24" s="19"/>
      <c r="K24" s="20">
        <v>103182</v>
      </c>
      <c r="L24" s="20">
        <v>97411</v>
      </c>
      <c r="M24" s="21">
        <v>0.94406970207981999</v>
      </c>
      <c r="N24" s="22">
        <v>9330</v>
      </c>
      <c r="O24" s="20">
        <v>6071</v>
      </c>
      <c r="P24" s="21">
        <v>6.2323556887825801E-2</v>
      </c>
      <c r="Q24" s="22">
        <v>598</v>
      </c>
      <c r="R24" s="20">
        <v>367</v>
      </c>
      <c r="S24" s="21">
        <v>6.0451325975951202E-2</v>
      </c>
      <c r="T24" s="21">
        <v>3.7675416534067E-3</v>
      </c>
      <c r="U24" s="21">
        <v>6.13893708102781E-3</v>
      </c>
      <c r="V24" s="21">
        <v>6.4094319399785604E-2</v>
      </c>
      <c r="W24" s="19" t="s">
        <v>0</v>
      </c>
      <c r="X24" s="19" t="s">
        <v>0</v>
      </c>
      <c r="Y24" s="1"/>
      <c r="Z24" s="1"/>
    </row>
    <row r="25" spans="1:26">
      <c r="A25" s="133"/>
      <c r="B25" s="144" t="s">
        <v>33</v>
      </c>
      <c r="C25" s="141"/>
      <c r="D25" s="141"/>
      <c r="E25" s="129"/>
      <c r="F25" s="23" t="s">
        <v>0</v>
      </c>
      <c r="G25" s="23"/>
      <c r="H25" s="23"/>
      <c r="I25" s="23"/>
      <c r="J25" s="23"/>
      <c r="K25" s="24">
        <v>103182</v>
      </c>
      <c r="L25" s="24">
        <v>97411</v>
      </c>
      <c r="M25" s="25">
        <v>0.94406970207981999</v>
      </c>
      <c r="N25" s="26">
        <v>9330</v>
      </c>
      <c r="O25" s="24">
        <v>6071</v>
      </c>
      <c r="P25" s="25">
        <v>6.2323556887825801E-2</v>
      </c>
      <c r="Q25" s="26">
        <v>598</v>
      </c>
      <c r="R25" s="24">
        <v>367</v>
      </c>
      <c r="S25" s="25">
        <v>6.0451325975951202E-2</v>
      </c>
      <c r="T25" s="25">
        <v>3.7675416534067E-3</v>
      </c>
      <c r="U25" s="25">
        <v>6.13893708102781E-3</v>
      </c>
      <c r="V25" s="25">
        <v>6.4094319399785604E-2</v>
      </c>
      <c r="W25" s="23" t="s">
        <v>0</v>
      </c>
      <c r="X25" s="23" t="s">
        <v>0</v>
      </c>
      <c r="Y25" s="1"/>
      <c r="Z25" s="1"/>
    </row>
    <row r="26" spans="1:26">
      <c r="A26" s="140" t="s">
        <v>34</v>
      </c>
      <c r="B26" s="141"/>
      <c r="C26" s="141"/>
      <c r="D26" s="141"/>
      <c r="E26" s="129"/>
      <c r="F26" s="27" t="s">
        <v>0</v>
      </c>
      <c r="G26" s="27"/>
      <c r="H26" s="27"/>
      <c r="I26" s="27"/>
      <c r="J26" s="27"/>
      <c r="K26" s="28">
        <v>103182</v>
      </c>
      <c r="L26" s="28">
        <v>97411</v>
      </c>
      <c r="M26" s="29">
        <v>0.94406970207981999</v>
      </c>
      <c r="N26" s="30">
        <v>9330</v>
      </c>
      <c r="O26" s="28">
        <v>6071</v>
      </c>
      <c r="P26" s="29">
        <v>6.2323556887825801E-2</v>
      </c>
      <c r="Q26" s="30">
        <v>598</v>
      </c>
      <c r="R26" s="28">
        <v>367</v>
      </c>
      <c r="S26" s="29">
        <v>6.0451325975951202E-2</v>
      </c>
      <c r="T26" s="29">
        <v>3.7675416534067E-3</v>
      </c>
      <c r="U26" s="29">
        <v>6.13893708102781E-3</v>
      </c>
      <c r="V26" s="29">
        <v>6.4094319399785604E-2</v>
      </c>
      <c r="W26" s="27" t="s">
        <v>0</v>
      </c>
      <c r="X26" s="27" t="s">
        <v>0</v>
      </c>
      <c r="Y26" s="1"/>
      <c r="Z26" s="1"/>
    </row>
    <row r="27" spans="1:26">
      <c r="A27" s="142" t="s">
        <v>35</v>
      </c>
      <c r="B27" s="141"/>
      <c r="C27" s="141"/>
      <c r="D27" s="141"/>
      <c r="E27" s="129"/>
      <c r="F27" s="31" t="s">
        <v>0</v>
      </c>
      <c r="G27" s="31"/>
      <c r="H27" s="31"/>
      <c r="I27" s="31"/>
      <c r="J27" s="31"/>
      <c r="K27" s="32">
        <v>103182</v>
      </c>
      <c r="L27" s="32">
        <v>97411</v>
      </c>
      <c r="M27" s="33">
        <v>0.94406970207981999</v>
      </c>
      <c r="N27" s="34">
        <v>9330</v>
      </c>
      <c r="O27" s="32">
        <v>6071</v>
      </c>
      <c r="P27" s="33">
        <v>6.2323556887825801E-2</v>
      </c>
      <c r="Q27" s="34">
        <v>598</v>
      </c>
      <c r="R27" s="32">
        <v>367</v>
      </c>
      <c r="S27" s="33">
        <v>6.0451325975951202E-2</v>
      </c>
      <c r="T27" s="33">
        <v>3.7675416534067E-3</v>
      </c>
      <c r="U27" s="33">
        <v>6.13893708102781E-3</v>
      </c>
      <c r="V27" s="33">
        <v>6.4094319399785604E-2</v>
      </c>
      <c r="W27" s="31" t="s">
        <v>0</v>
      </c>
      <c r="X27" s="31" t="s">
        <v>0</v>
      </c>
      <c r="Y27" s="1"/>
      <c r="Z27" s="1"/>
    </row>
    <row r="28" spans="1:26" ht="0" hidden="1" customHeight="1"/>
  </sheetData>
  <autoFilter ref="C3:X3" xr:uid="{00000000-0009-0000-0000-000000000000}">
    <filterColumn colId="1" showButton="0"/>
  </autoFilter>
  <mergeCells count="25">
    <mergeCell ref="A26:E26"/>
    <mergeCell ref="A27:E27"/>
    <mergeCell ref="D14:E14"/>
    <mergeCell ref="D17:D18"/>
    <mergeCell ref="D19:E19"/>
    <mergeCell ref="D22:D23"/>
    <mergeCell ref="C24:E24"/>
    <mergeCell ref="B25:E25"/>
    <mergeCell ref="D20:E20"/>
    <mergeCell ref="D21:E21"/>
    <mergeCell ref="A2:E2"/>
    <mergeCell ref="D3:E3"/>
    <mergeCell ref="A4:A25"/>
    <mergeCell ref="B4:B24"/>
    <mergeCell ref="C4:C23"/>
    <mergeCell ref="D4:E4"/>
    <mergeCell ref="D7:D8"/>
    <mergeCell ref="D9:E9"/>
    <mergeCell ref="D12:D13"/>
    <mergeCell ref="D5:E5"/>
    <mergeCell ref="D6:E6"/>
    <mergeCell ref="D10:E10"/>
    <mergeCell ref="D11:E11"/>
    <mergeCell ref="D15:E15"/>
    <mergeCell ref="D16:E16"/>
  </mergeCells>
  <hyperlinks>
    <hyperlink ref="D4" r:id="rId1" xr:uid="{00000000-0004-0000-0000-000000000000}"/>
    <hyperlink ref="E7" r:id="rId2" xr:uid="{00000000-0004-0000-0000-000001000000}"/>
    <hyperlink ref="E8" r:id="rId3" xr:uid="{00000000-0004-0000-0000-000002000000}"/>
    <hyperlink ref="D9" r:id="rId4" xr:uid="{00000000-0004-0000-0000-000003000000}"/>
    <hyperlink ref="E12" r:id="rId5" xr:uid="{00000000-0004-0000-0000-000004000000}"/>
    <hyperlink ref="E13" r:id="rId6" xr:uid="{00000000-0004-0000-0000-000005000000}"/>
    <hyperlink ref="D14" r:id="rId7" xr:uid="{00000000-0004-0000-0000-000006000000}"/>
    <hyperlink ref="E17" r:id="rId8" xr:uid="{00000000-0004-0000-0000-000007000000}"/>
    <hyperlink ref="E18" r:id="rId9" xr:uid="{00000000-0004-0000-0000-000008000000}"/>
    <hyperlink ref="D19" r:id="rId10" xr:uid="{00000000-0004-0000-0000-000009000000}"/>
    <hyperlink ref="E22" r:id="rId11" xr:uid="{00000000-0004-0000-0000-00000A000000}"/>
    <hyperlink ref="E23" r:id="rId12" xr:uid="{00000000-0004-0000-0000-00000B000000}"/>
    <hyperlink ref="D5" r:id="rId13" xr:uid="{00000000-0004-0000-0000-00000C000000}"/>
    <hyperlink ref="D6" r:id="rId14" xr:uid="{00000000-0004-0000-0000-00000D000000}"/>
    <hyperlink ref="D10" r:id="rId15" xr:uid="{00000000-0004-0000-0000-00000E000000}"/>
    <hyperlink ref="D11" r:id="rId16" xr:uid="{00000000-0004-0000-0000-00000F000000}"/>
    <hyperlink ref="D15" r:id="rId17" xr:uid="{00000000-0004-0000-0000-000010000000}"/>
    <hyperlink ref="D16" r:id="rId18" xr:uid="{00000000-0004-0000-0000-000011000000}"/>
    <hyperlink ref="D20" r:id="rId19" xr:uid="{00000000-0004-0000-0000-000012000000}"/>
    <hyperlink ref="D21" r:id="rId20" xr:uid="{00000000-0004-0000-0000-000013000000}"/>
  </hyperlinks>
  <pageMargins left="0.7" right="0.7" top="0.75" bottom="0.75" header="0.3" footer="0.3"/>
  <pageSetup orientation="portrait" horizontalDpi="0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909AC-AD48-4D5F-AED0-941A30231408}">
  <dimension ref="A1:Z37"/>
  <sheetViews>
    <sheetView topLeftCell="A13" workbookViewId="0">
      <selection activeCell="G29" sqref="G29:J32"/>
    </sheetView>
  </sheetViews>
  <sheetFormatPr defaultRowHeight="14.4"/>
  <cols>
    <col min="1" max="1" width="13.6640625" style="79" customWidth="1"/>
    <col min="2" max="2" width="8" style="79" customWidth="1"/>
    <col min="3" max="3" width="15.77734375" style="79" customWidth="1"/>
    <col min="4" max="4" width="3.77734375" style="79" customWidth="1"/>
    <col min="5" max="5" width="30.44140625" style="79" customWidth="1"/>
    <col min="6" max="10" width="9.5546875" style="79" customWidth="1"/>
    <col min="11" max="12" width="8.88671875" style="79"/>
    <col min="13" max="13" width="9.21875" style="79" customWidth="1"/>
    <col min="14" max="16" width="8.88671875" style="79"/>
    <col min="17" max="18" width="8.21875" style="79" customWidth="1"/>
    <col min="19" max="19" width="6.88671875" style="79" customWidth="1"/>
    <col min="20" max="21" width="8.21875" style="79" customWidth="1"/>
    <col min="22" max="23" width="6.88671875" style="79" customWidth="1"/>
    <col min="24" max="24" width="37.5546875" style="79" customWidth="1"/>
    <col min="25" max="25" width="5.88671875" style="79" customWidth="1"/>
    <col min="26" max="26" width="255" style="79" customWidth="1"/>
    <col min="27" max="16384" width="8.88671875" style="79"/>
  </cols>
  <sheetData>
    <row r="1" spans="1:26" ht="1.0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s="2" customFormat="1" ht="41.25" customHeight="1">
      <c r="A2" s="126" t="s">
        <v>181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94" t="s">
        <v>1</v>
      </c>
      <c r="B3" s="81" t="s">
        <v>2</v>
      </c>
      <c r="C3" s="94" t="s">
        <v>3</v>
      </c>
      <c r="D3" s="148" t="s">
        <v>4</v>
      </c>
      <c r="E3" s="149"/>
      <c r="F3" s="81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81" t="s">
        <v>6</v>
      </c>
      <c r="L3" s="81" t="s">
        <v>7</v>
      </c>
      <c r="M3" s="81" t="s">
        <v>8</v>
      </c>
      <c r="N3" s="81" t="s">
        <v>11</v>
      </c>
      <c r="O3" s="81" t="s">
        <v>9</v>
      </c>
      <c r="P3" s="81" t="s">
        <v>10</v>
      </c>
      <c r="Q3" s="81" t="s">
        <v>15</v>
      </c>
      <c r="R3" s="81" t="s">
        <v>12</v>
      </c>
      <c r="S3" s="81" t="s">
        <v>14</v>
      </c>
      <c r="T3" s="81" t="s">
        <v>13</v>
      </c>
      <c r="U3" s="81" t="s">
        <v>16</v>
      </c>
      <c r="V3" s="81" t="s">
        <v>17</v>
      </c>
      <c r="W3" s="81" t="s">
        <v>18</v>
      </c>
      <c r="X3" s="81" t="s">
        <v>19</v>
      </c>
      <c r="Y3" s="78"/>
      <c r="Z3" s="78"/>
    </row>
    <row r="4" spans="1:26">
      <c r="A4" s="150" t="s">
        <v>20</v>
      </c>
      <c r="B4" s="134">
        <v>44470</v>
      </c>
      <c r="C4" s="150" t="s">
        <v>21</v>
      </c>
      <c r="D4" s="154" t="s">
        <v>175</v>
      </c>
      <c r="E4" s="155"/>
      <c r="F4" s="8">
        <v>44476.417102928201</v>
      </c>
      <c r="G4" s="8"/>
      <c r="H4" s="8"/>
      <c r="I4" s="8"/>
      <c r="J4" s="8"/>
      <c r="K4" s="9">
        <v>23754</v>
      </c>
      <c r="L4" s="9">
        <v>22530</v>
      </c>
      <c r="M4" s="10">
        <v>0.94847183632230403</v>
      </c>
      <c r="N4" s="11">
        <v>2352</v>
      </c>
      <c r="O4" s="9">
        <v>1655</v>
      </c>
      <c r="P4" s="10">
        <v>7.3457612072791806E-2</v>
      </c>
      <c r="Q4" s="11">
        <v>71</v>
      </c>
      <c r="R4" s="9">
        <v>43</v>
      </c>
      <c r="S4" s="10">
        <v>2.5981873111782499E-2</v>
      </c>
      <c r="T4" s="10">
        <v>1.90856635596982E-3</v>
      </c>
      <c r="U4" s="10">
        <v>3.1513537505548201E-3</v>
      </c>
      <c r="V4" s="10">
        <v>3.0187074829931999E-2</v>
      </c>
      <c r="W4" s="12">
        <v>2.2999999999999998</v>
      </c>
      <c r="X4" s="82"/>
      <c r="Y4" s="78"/>
      <c r="Z4" s="78"/>
    </row>
    <row r="5" spans="1:26">
      <c r="A5" s="151"/>
      <c r="B5" s="135"/>
      <c r="C5" s="151"/>
      <c r="D5" s="154" t="s">
        <v>175</v>
      </c>
      <c r="E5" s="155"/>
      <c r="F5" s="8">
        <v>44476.417102928201</v>
      </c>
      <c r="G5" s="92" t="s">
        <v>182</v>
      </c>
      <c r="H5" s="46">
        <v>1</v>
      </c>
      <c r="I5" s="47">
        <f>H5/Q4</f>
        <v>1.4084507042253521E-2</v>
      </c>
      <c r="J5" s="47">
        <f t="shared" ref="J5" si="0">+H5/L4</f>
        <v>4.4385264092321351E-5</v>
      </c>
      <c r="K5" s="9">
        <v>23754</v>
      </c>
      <c r="L5" s="9">
        <v>22530</v>
      </c>
      <c r="M5" s="10">
        <v>0.94847183632230403</v>
      </c>
      <c r="N5" s="11">
        <v>2352</v>
      </c>
      <c r="O5" s="9">
        <v>1655</v>
      </c>
      <c r="P5" s="10">
        <v>7.3457612072791806E-2</v>
      </c>
      <c r="Q5" s="11">
        <v>71</v>
      </c>
      <c r="R5" s="9">
        <v>43</v>
      </c>
      <c r="S5" s="10">
        <v>2.5981873111782499E-2</v>
      </c>
      <c r="T5" s="10">
        <v>1.90856635596982E-3</v>
      </c>
      <c r="U5" s="10">
        <v>3.1513537505548201E-3</v>
      </c>
      <c r="V5" s="10">
        <v>3.0187074829931999E-2</v>
      </c>
      <c r="W5" s="12">
        <v>2.2999999999999998</v>
      </c>
      <c r="X5" s="82"/>
      <c r="Y5" s="78"/>
      <c r="Z5" s="78"/>
    </row>
    <row r="6" spans="1:26">
      <c r="A6" s="151"/>
      <c r="B6" s="135"/>
      <c r="C6" s="151"/>
      <c r="D6" s="154" t="s">
        <v>175</v>
      </c>
      <c r="E6" s="155"/>
      <c r="F6" s="8">
        <v>44476.417102928201</v>
      </c>
      <c r="G6" s="92" t="s">
        <v>183</v>
      </c>
      <c r="H6" s="46">
        <v>1</v>
      </c>
      <c r="I6" s="47">
        <f>H6/Q5</f>
        <v>1.4084507042253521E-2</v>
      </c>
      <c r="J6" s="47">
        <f>+H6/L5</f>
        <v>4.4385264092321351E-5</v>
      </c>
      <c r="K6" s="9">
        <v>23754</v>
      </c>
      <c r="L6" s="9">
        <v>22530</v>
      </c>
      <c r="M6" s="10">
        <v>0.94847183632230403</v>
      </c>
      <c r="N6" s="11">
        <v>2352</v>
      </c>
      <c r="O6" s="9">
        <v>1655</v>
      </c>
      <c r="P6" s="10">
        <v>7.3457612072791806E-2</v>
      </c>
      <c r="Q6" s="11">
        <v>71</v>
      </c>
      <c r="R6" s="9">
        <v>43</v>
      </c>
      <c r="S6" s="10">
        <v>2.5981873111782499E-2</v>
      </c>
      <c r="T6" s="10">
        <v>1.90856635596982E-3</v>
      </c>
      <c r="U6" s="10">
        <v>3.1513537505548201E-3</v>
      </c>
      <c r="V6" s="10">
        <v>3.0187074829931999E-2</v>
      </c>
      <c r="W6" s="12">
        <v>2.2999999999999998</v>
      </c>
      <c r="X6" s="82"/>
      <c r="Y6" s="78"/>
      <c r="Z6" s="78"/>
    </row>
    <row r="7" spans="1:26">
      <c r="A7" s="151"/>
      <c r="B7" s="135"/>
      <c r="C7" s="151"/>
      <c r="D7" s="154" t="s">
        <v>175</v>
      </c>
      <c r="E7" s="155"/>
      <c r="F7" s="8">
        <v>44476.417102928201</v>
      </c>
      <c r="G7" s="92" t="s">
        <v>184</v>
      </c>
      <c r="H7" s="46">
        <v>0</v>
      </c>
      <c r="I7" s="47">
        <f>H7/Q6</f>
        <v>0</v>
      </c>
      <c r="J7" s="47">
        <f>+H7/L6</f>
        <v>0</v>
      </c>
      <c r="K7" s="9">
        <v>23754</v>
      </c>
      <c r="L7" s="9">
        <v>22530</v>
      </c>
      <c r="M7" s="10">
        <v>0.94847183632230403</v>
      </c>
      <c r="N7" s="11">
        <v>2352</v>
      </c>
      <c r="O7" s="9">
        <v>1655</v>
      </c>
      <c r="P7" s="10">
        <v>7.3457612072791806E-2</v>
      </c>
      <c r="Q7" s="11">
        <v>71</v>
      </c>
      <c r="R7" s="9">
        <v>43</v>
      </c>
      <c r="S7" s="10">
        <v>2.5981873111782499E-2</v>
      </c>
      <c r="T7" s="10">
        <v>1.90856635596982E-3</v>
      </c>
      <c r="U7" s="10">
        <v>3.1513537505548201E-3</v>
      </c>
      <c r="V7" s="10">
        <v>3.0187074829931999E-2</v>
      </c>
      <c r="W7" s="12">
        <v>2.2999999999999998</v>
      </c>
      <c r="X7" s="82"/>
      <c r="Y7" s="78"/>
      <c r="Z7" s="78"/>
    </row>
    <row r="8" spans="1:26">
      <c r="A8" s="151"/>
      <c r="B8" s="135"/>
      <c r="C8" s="151"/>
      <c r="D8" s="154" t="s">
        <v>175</v>
      </c>
      <c r="E8" s="155"/>
      <c r="F8" s="8">
        <v>44476.417102928201</v>
      </c>
      <c r="G8" s="92" t="s">
        <v>185</v>
      </c>
      <c r="H8" s="46">
        <v>0</v>
      </c>
      <c r="I8" s="47">
        <f>H8/Q7</f>
        <v>0</v>
      </c>
      <c r="J8" s="47">
        <f>+H8/L7</f>
        <v>0</v>
      </c>
      <c r="K8" s="9">
        <v>23754</v>
      </c>
      <c r="L8" s="9">
        <v>22530</v>
      </c>
      <c r="M8" s="10">
        <v>0.94847183632230403</v>
      </c>
      <c r="N8" s="11">
        <v>2352</v>
      </c>
      <c r="O8" s="9">
        <v>1655</v>
      </c>
      <c r="P8" s="10">
        <v>7.3457612072791806E-2</v>
      </c>
      <c r="Q8" s="11">
        <v>71</v>
      </c>
      <c r="R8" s="9">
        <v>43</v>
      </c>
      <c r="S8" s="10">
        <v>2.5981873111782499E-2</v>
      </c>
      <c r="T8" s="10">
        <v>1.90856635596982E-3</v>
      </c>
      <c r="U8" s="10">
        <v>3.1513537505548201E-3</v>
      </c>
      <c r="V8" s="10">
        <v>3.0187074829931999E-2</v>
      </c>
      <c r="W8" s="12">
        <v>2.2999999999999998</v>
      </c>
      <c r="X8" s="82"/>
      <c r="Y8" s="78"/>
      <c r="Z8" s="78"/>
    </row>
    <row r="9" spans="1:26">
      <c r="A9" s="151"/>
      <c r="B9" s="135"/>
      <c r="C9" s="151"/>
      <c r="D9" s="97"/>
      <c r="E9" s="98"/>
      <c r="F9" s="8"/>
      <c r="G9" s="8"/>
      <c r="H9" s="8"/>
      <c r="I9" s="8"/>
      <c r="J9" s="8"/>
      <c r="K9" s="9"/>
      <c r="L9" s="9"/>
      <c r="M9" s="10"/>
      <c r="N9" s="11"/>
      <c r="O9" s="9"/>
      <c r="P9" s="10"/>
      <c r="Q9" s="11"/>
      <c r="R9" s="9"/>
      <c r="S9" s="10"/>
      <c r="T9" s="10"/>
      <c r="U9" s="10"/>
      <c r="V9" s="10"/>
      <c r="W9" s="12"/>
      <c r="X9" s="82"/>
      <c r="Y9" s="78"/>
      <c r="Z9" s="78"/>
    </row>
    <row r="10" spans="1:26">
      <c r="A10" s="152"/>
      <c r="B10" s="152"/>
      <c r="C10" s="152"/>
      <c r="D10" s="154" t="s">
        <v>176</v>
      </c>
      <c r="E10" s="155"/>
      <c r="F10" s="8">
        <v>44483.417352777797</v>
      </c>
      <c r="G10" s="8"/>
      <c r="H10" s="8"/>
      <c r="I10" s="8"/>
      <c r="J10" s="8"/>
      <c r="K10" s="9">
        <v>23931</v>
      </c>
      <c r="L10" s="9">
        <v>22646</v>
      </c>
      <c r="M10" s="10">
        <v>0.94630395721031302</v>
      </c>
      <c r="N10" s="11">
        <v>2614</v>
      </c>
      <c r="O10" s="9">
        <v>1819</v>
      </c>
      <c r="P10" s="10">
        <v>8.0323235891548203E-2</v>
      </c>
      <c r="Q10" s="11">
        <v>113</v>
      </c>
      <c r="R10" s="9">
        <v>78</v>
      </c>
      <c r="S10" s="10">
        <v>4.28807036833425E-2</v>
      </c>
      <c r="T10" s="10">
        <v>3.4443168771527001E-3</v>
      </c>
      <c r="U10" s="10">
        <v>4.9898436810032702E-3</v>
      </c>
      <c r="V10" s="10">
        <v>4.32287681713849E-2</v>
      </c>
      <c r="W10" s="12">
        <v>0.1</v>
      </c>
      <c r="X10" s="82"/>
      <c r="Y10" s="78"/>
      <c r="Z10" s="78"/>
    </row>
    <row r="11" spans="1:26">
      <c r="A11" s="152"/>
      <c r="B11" s="152"/>
      <c r="C11" s="152"/>
      <c r="D11" s="154" t="s">
        <v>176</v>
      </c>
      <c r="E11" s="155"/>
      <c r="F11" s="8">
        <v>44483.417352777797</v>
      </c>
      <c r="G11" s="92" t="s">
        <v>182</v>
      </c>
      <c r="H11" s="46">
        <v>0</v>
      </c>
      <c r="I11" s="47">
        <f>H11/Q10</f>
        <v>0</v>
      </c>
      <c r="J11" s="47">
        <f t="shared" ref="J11" si="1">+H11/L10</f>
        <v>0</v>
      </c>
      <c r="K11" s="9">
        <v>23931</v>
      </c>
      <c r="L11" s="9">
        <v>22646</v>
      </c>
      <c r="M11" s="10">
        <v>0.94630395721031302</v>
      </c>
      <c r="N11" s="11">
        <v>2614</v>
      </c>
      <c r="O11" s="9">
        <v>1819</v>
      </c>
      <c r="P11" s="10">
        <v>8.0323235891548203E-2</v>
      </c>
      <c r="Q11" s="11">
        <v>113</v>
      </c>
      <c r="R11" s="9">
        <v>78</v>
      </c>
      <c r="S11" s="10">
        <v>4.28807036833425E-2</v>
      </c>
      <c r="T11" s="10">
        <v>3.4443168771527001E-3</v>
      </c>
      <c r="U11" s="10">
        <v>4.9898436810032702E-3</v>
      </c>
      <c r="V11" s="10">
        <v>4.32287681713849E-2</v>
      </c>
      <c r="W11" s="12">
        <v>0.1</v>
      </c>
      <c r="X11" s="82"/>
      <c r="Y11" s="78"/>
      <c r="Z11" s="78"/>
    </row>
    <row r="12" spans="1:26">
      <c r="A12" s="152"/>
      <c r="B12" s="152"/>
      <c r="C12" s="152"/>
      <c r="D12" s="154" t="s">
        <v>176</v>
      </c>
      <c r="E12" s="155"/>
      <c r="F12" s="8">
        <v>44483.417352777797</v>
      </c>
      <c r="G12" s="92" t="s">
        <v>183</v>
      </c>
      <c r="H12" s="46">
        <v>1</v>
      </c>
      <c r="I12" s="47">
        <f>H12/Q11</f>
        <v>8.8495575221238937E-3</v>
      </c>
      <c r="J12" s="47">
        <f>+H12/L11</f>
        <v>4.4157908681444845E-5</v>
      </c>
      <c r="K12" s="9">
        <v>23931</v>
      </c>
      <c r="L12" s="9">
        <v>22646</v>
      </c>
      <c r="M12" s="10">
        <v>0.94630395721031302</v>
      </c>
      <c r="N12" s="11">
        <v>2614</v>
      </c>
      <c r="O12" s="9">
        <v>1819</v>
      </c>
      <c r="P12" s="10">
        <v>8.0323235891548203E-2</v>
      </c>
      <c r="Q12" s="11">
        <v>113</v>
      </c>
      <c r="R12" s="9">
        <v>78</v>
      </c>
      <c r="S12" s="10">
        <v>4.28807036833425E-2</v>
      </c>
      <c r="T12" s="10">
        <v>3.4443168771527001E-3</v>
      </c>
      <c r="U12" s="10">
        <v>4.9898436810032702E-3</v>
      </c>
      <c r="V12" s="10">
        <v>4.32287681713849E-2</v>
      </c>
      <c r="W12" s="12">
        <v>0.1</v>
      </c>
      <c r="X12" s="82"/>
      <c r="Y12" s="78"/>
      <c r="Z12" s="78"/>
    </row>
    <row r="13" spans="1:26">
      <c r="A13" s="152"/>
      <c r="B13" s="152"/>
      <c r="C13" s="152"/>
      <c r="D13" s="154" t="s">
        <v>176</v>
      </c>
      <c r="E13" s="155"/>
      <c r="F13" s="8">
        <v>44483.417352777797</v>
      </c>
      <c r="G13" s="92" t="s">
        <v>184</v>
      </c>
      <c r="H13" s="46">
        <v>0</v>
      </c>
      <c r="I13" s="47">
        <f>H13/Q12</f>
        <v>0</v>
      </c>
      <c r="J13" s="47">
        <f>+H13/L12</f>
        <v>0</v>
      </c>
      <c r="K13" s="9">
        <v>23931</v>
      </c>
      <c r="L13" s="9">
        <v>22646</v>
      </c>
      <c r="M13" s="10">
        <v>0.94630395721031302</v>
      </c>
      <c r="N13" s="11">
        <v>2614</v>
      </c>
      <c r="O13" s="9">
        <v>1819</v>
      </c>
      <c r="P13" s="10">
        <v>8.0323235891548203E-2</v>
      </c>
      <c r="Q13" s="11">
        <v>113</v>
      </c>
      <c r="R13" s="9">
        <v>78</v>
      </c>
      <c r="S13" s="10">
        <v>4.28807036833425E-2</v>
      </c>
      <c r="T13" s="10">
        <v>3.4443168771527001E-3</v>
      </c>
      <c r="U13" s="10">
        <v>4.9898436810032702E-3</v>
      </c>
      <c r="V13" s="10">
        <v>4.32287681713849E-2</v>
      </c>
      <c r="W13" s="12">
        <v>0.1</v>
      </c>
      <c r="X13" s="82"/>
      <c r="Y13" s="78"/>
      <c r="Z13" s="78"/>
    </row>
    <row r="14" spans="1:26">
      <c r="A14" s="152"/>
      <c r="B14" s="152"/>
      <c r="C14" s="152"/>
      <c r="D14" s="154" t="s">
        <v>176</v>
      </c>
      <c r="E14" s="155"/>
      <c r="F14" s="8">
        <v>44483.417352777797</v>
      </c>
      <c r="G14" s="92" t="s">
        <v>185</v>
      </c>
      <c r="H14" s="46">
        <v>1</v>
      </c>
      <c r="I14" s="47">
        <f>H14/Q13</f>
        <v>8.8495575221238937E-3</v>
      </c>
      <c r="J14" s="47">
        <f>+H14/L13</f>
        <v>4.4157908681444845E-5</v>
      </c>
      <c r="K14" s="9">
        <v>23931</v>
      </c>
      <c r="L14" s="9">
        <v>22646</v>
      </c>
      <c r="M14" s="10">
        <v>0.94630395721031302</v>
      </c>
      <c r="N14" s="11">
        <v>2614</v>
      </c>
      <c r="O14" s="9">
        <v>1819</v>
      </c>
      <c r="P14" s="10">
        <v>8.0323235891548203E-2</v>
      </c>
      <c r="Q14" s="11">
        <v>113</v>
      </c>
      <c r="R14" s="9">
        <v>78</v>
      </c>
      <c r="S14" s="10">
        <v>4.28807036833425E-2</v>
      </c>
      <c r="T14" s="10">
        <v>3.4443168771527001E-3</v>
      </c>
      <c r="U14" s="10">
        <v>4.9898436810032702E-3</v>
      </c>
      <c r="V14" s="10">
        <v>4.32287681713849E-2</v>
      </c>
      <c r="W14" s="12">
        <v>0.1</v>
      </c>
      <c r="X14" s="82"/>
      <c r="Y14" s="78"/>
      <c r="Z14" s="78"/>
    </row>
    <row r="15" spans="1:26">
      <c r="A15" s="152"/>
      <c r="B15" s="152"/>
      <c r="C15" s="152"/>
      <c r="D15" s="97"/>
      <c r="E15" s="98"/>
      <c r="F15" s="8"/>
      <c r="G15" s="8"/>
      <c r="H15" s="8"/>
      <c r="I15" s="8"/>
      <c r="J15" s="8"/>
      <c r="K15" s="9"/>
      <c r="L15" s="9"/>
      <c r="M15" s="10"/>
      <c r="N15" s="11"/>
      <c r="O15" s="9"/>
      <c r="P15" s="10"/>
      <c r="Q15" s="11"/>
      <c r="R15" s="9"/>
      <c r="S15" s="10"/>
      <c r="T15" s="10"/>
      <c r="U15" s="10"/>
      <c r="V15" s="10"/>
      <c r="W15" s="12"/>
      <c r="X15" s="82"/>
      <c r="Y15" s="78"/>
      <c r="Z15" s="78"/>
    </row>
    <row r="16" spans="1:26">
      <c r="A16" s="152"/>
      <c r="B16" s="152"/>
      <c r="C16" s="152"/>
      <c r="D16" s="154" t="s">
        <v>177</v>
      </c>
      <c r="E16" s="155"/>
      <c r="F16" s="8">
        <v>44490.375661261598</v>
      </c>
      <c r="G16" s="8"/>
      <c r="H16" s="8"/>
      <c r="I16" s="8"/>
      <c r="J16" s="8"/>
      <c r="K16" s="9">
        <v>23922</v>
      </c>
      <c r="L16" s="9">
        <v>22488</v>
      </c>
      <c r="M16" s="10">
        <v>0.940055179332832</v>
      </c>
      <c r="N16" s="11">
        <v>2723</v>
      </c>
      <c r="O16" s="9">
        <v>1888</v>
      </c>
      <c r="P16" s="10">
        <v>8.3955887584489505E-2</v>
      </c>
      <c r="Q16" s="11">
        <v>214</v>
      </c>
      <c r="R16" s="9">
        <v>132</v>
      </c>
      <c r="S16" s="10">
        <v>6.9915254237288102E-2</v>
      </c>
      <c r="T16" s="10">
        <v>5.8697972251867698E-3</v>
      </c>
      <c r="U16" s="10">
        <v>9.5161864105300607E-3</v>
      </c>
      <c r="V16" s="10">
        <v>7.8589790672052906E-2</v>
      </c>
      <c r="W16" s="12">
        <v>0.1</v>
      </c>
      <c r="X16" s="82"/>
      <c r="Y16" s="78"/>
      <c r="Z16" s="78"/>
    </row>
    <row r="17" spans="1:26">
      <c r="A17" s="152"/>
      <c r="B17" s="152"/>
      <c r="C17" s="152"/>
      <c r="D17" s="154" t="s">
        <v>177</v>
      </c>
      <c r="E17" s="155"/>
      <c r="F17" s="8">
        <v>44490.375661261598</v>
      </c>
      <c r="G17" s="92" t="s">
        <v>182</v>
      </c>
      <c r="H17" s="46">
        <v>1</v>
      </c>
      <c r="I17" s="47">
        <f>H17/Q16</f>
        <v>4.6728971962616819E-3</v>
      </c>
      <c r="J17" s="47">
        <f t="shared" ref="J17" si="2">+H17/L16</f>
        <v>4.446816079686944E-5</v>
      </c>
      <c r="K17" s="9">
        <v>23922</v>
      </c>
      <c r="L17" s="9">
        <v>22488</v>
      </c>
      <c r="M17" s="10">
        <v>0.940055179332832</v>
      </c>
      <c r="N17" s="11">
        <v>2723</v>
      </c>
      <c r="O17" s="9">
        <v>1888</v>
      </c>
      <c r="P17" s="10">
        <v>8.3955887584489505E-2</v>
      </c>
      <c r="Q17" s="11">
        <v>214</v>
      </c>
      <c r="R17" s="9">
        <v>132</v>
      </c>
      <c r="S17" s="10">
        <v>6.9915254237288102E-2</v>
      </c>
      <c r="T17" s="10">
        <v>5.8697972251867698E-3</v>
      </c>
      <c r="U17" s="10">
        <v>9.5161864105300607E-3</v>
      </c>
      <c r="V17" s="10">
        <v>7.8589790672052906E-2</v>
      </c>
      <c r="W17" s="12">
        <v>0.1</v>
      </c>
      <c r="X17" s="82"/>
      <c r="Y17" s="78"/>
      <c r="Z17" s="78"/>
    </row>
    <row r="18" spans="1:26">
      <c r="A18" s="152"/>
      <c r="B18" s="152"/>
      <c r="C18" s="152"/>
      <c r="D18" s="154" t="s">
        <v>177</v>
      </c>
      <c r="E18" s="155"/>
      <c r="F18" s="8">
        <v>44490.375661261598</v>
      </c>
      <c r="G18" s="92" t="s">
        <v>183</v>
      </c>
      <c r="H18" s="46">
        <v>0</v>
      </c>
      <c r="I18" s="47">
        <f>H18/Q17</f>
        <v>0</v>
      </c>
      <c r="J18" s="47">
        <f>+H18/L17</f>
        <v>0</v>
      </c>
      <c r="K18" s="9">
        <v>23922</v>
      </c>
      <c r="L18" s="9">
        <v>22488</v>
      </c>
      <c r="M18" s="10">
        <v>0.940055179332832</v>
      </c>
      <c r="N18" s="11">
        <v>2723</v>
      </c>
      <c r="O18" s="9">
        <v>1888</v>
      </c>
      <c r="P18" s="10">
        <v>8.3955887584489505E-2</v>
      </c>
      <c r="Q18" s="11">
        <v>214</v>
      </c>
      <c r="R18" s="9">
        <v>132</v>
      </c>
      <c r="S18" s="10">
        <v>6.9915254237288102E-2</v>
      </c>
      <c r="T18" s="10">
        <v>5.8697972251867698E-3</v>
      </c>
      <c r="U18" s="10">
        <v>9.5161864105300607E-3</v>
      </c>
      <c r="V18" s="10">
        <v>7.8589790672052906E-2</v>
      </c>
      <c r="W18" s="12">
        <v>0.1</v>
      </c>
      <c r="X18" s="82"/>
      <c r="Y18" s="78"/>
      <c r="Z18" s="78"/>
    </row>
    <row r="19" spans="1:26">
      <c r="A19" s="152"/>
      <c r="B19" s="152"/>
      <c r="C19" s="152"/>
      <c r="D19" s="154" t="s">
        <v>177</v>
      </c>
      <c r="E19" s="155"/>
      <c r="F19" s="8">
        <v>44490.375661261598</v>
      </c>
      <c r="G19" s="92" t="s">
        <v>184</v>
      </c>
      <c r="H19" s="46">
        <v>2</v>
      </c>
      <c r="I19" s="47">
        <f>H19/Q18</f>
        <v>9.3457943925233638E-3</v>
      </c>
      <c r="J19" s="47">
        <f>+H19/L18</f>
        <v>8.8936321593738879E-5</v>
      </c>
      <c r="K19" s="9">
        <v>23922</v>
      </c>
      <c r="L19" s="9">
        <v>22488</v>
      </c>
      <c r="M19" s="10">
        <v>0.940055179332832</v>
      </c>
      <c r="N19" s="11">
        <v>2723</v>
      </c>
      <c r="O19" s="9">
        <v>1888</v>
      </c>
      <c r="P19" s="10">
        <v>8.3955887584489505E-2</v>
      </c>
      <c r="Q19" s="11">
        <v>214</v>
      </c>
      <c r="R19" s="9">
        <v>132</v>
      </c>
      <c r="S19" s="10">
        <v>6.9915254237288102E-2</v>
      </c>
      <c r="T19" s="10">
        <v>5.8697972251867698E-3</v>
      </c>
      <c r="U19" s="10">
        <v>9.5161864105300607E-3</v>
      </c>
      <c r="V19" s="10">
        <v>7.8589790672052906E-2</v>
      </c>
      <c r="W19" s="12">
        <v>0.1</v>
      </c>
      <c r="X19" s="82"/>
      <c r="Y19" s="78"/>
      <c r="Z19" s="78"/>
    </row>
    <row r="20" spans="1:26">
      <c r="A20" s="152"/>
      <c r="B20" s="152"/>
      <c r="C20" s="152"/>
      <c r="D20" s="154" t="s">
        <v>177</v>
      </c>
      <c r="E20" s="155"/>
      <c r="F20" s="8">
        <v>44490.375661261598</v>
      </c>
      <c r="G20" s="92" t="s">
        <v>185</v>
      </c>
      <c r="H20" s="46">
        <v>1</v>
      </c>
      <c r="I20" s="47">
        <f>H20/Q19</f>
        <v>4.6728971962616819E-3</v>
      </c>
      <c r="J20" s="47">
        <f>+H20/L19</f>
        <v>4.446816079686944E-5</v>
      </c>
      <c r="K20" s="9">
        <v>23922</v>
      </c>
      <c r="L20" s="9">
        <v>22488</v>
      </c>
      <c r="M20" s="10">
        <v>0.940055179332832</v>
      </c>
      <c r="N20" s="11">
        <v>2723</v>
      </c>
      <c r="O20" s="9">
        <v>1888</v>
      </c>
      <c r="P20" s="10">
        <v>8.3955887584489505E-2</v>
      </c>
      <c r="Q20" s="11">
        <v>214</v>
      </c>
      <c r="R20" s="9">
        <v>132</v>
      </c>
      <c r="S20" s="10">
        <v>6.9915254237288102E-2</v>
      </c>
      <c r="T20" s="10">
        <v>5.8697972251867698E-3</v>
      </c>
      <c r="U20" s="10">
        <v>9.5161864105300607E-3</v>
      </c>
      <c r="V20" s="10">
        <v>7.8589790672052906E-2</v>
      </c>
      <c r="W20" s="12">
        <v>0.1</v>
      </c>
      <c r="X20" s="82"/>
      <c r="Y20" s="78"/>
      <c r="Z20" s="78"/>
    </row>
    <row r="21" spans="1:26">
      <c r="A21" s="152"/>
      <c r="B21" s="152"/>
      <c r="C21" s="152"/>
      <c r="D21" s="97"/>
      <c r="E21" s="98"/>
      <c r="F21" s="8"/>
      <c r="G21" s="8"/>
      <c r="H21" s="8"/>
      <c r="I21" s="8"/>
      <c r="J21" s="8"/>
      <c r="K21" s="9"/>
      <c r="L21" s="9"/>
      <c r="M21" s="10"/>
      <c r="N21" s="11"/>
      <c r="O21" s="9"/>
      <c r="P21" s="10"/>
      <c r="Q21" s="11"/>
      <c r="R21" s="9"/>
      <c r="S21" s="10"/>
      <c r="T21" s="10"/>
      <c r="U21" s="10"/>
      <c r="V21" s="10"/>
      <c r="W21" s="12"/>
      <c r="X21" s="82"/>
      <c r="Y21" s="78"/>
      <c r="Z21" s="78"/>
    </row>
    <row r="22" spans="1:26">
      <c r="A22" s="152"/>
      <c r="B22" s="152"/>
      <c r="C22" s="152"/>
      <c r="D22" s="154" t="s">
        <v>178</v>
      </c>
      <c r="E22" s="155"/>
      <c r="F22" s="8">
        <v>44497.375714965303</v>
      </c>
      <c r="G22" s="8"/>
      <c r="H22" s="8"/>
      <c r="I22" s="8"/>
      <c r="J22" s="8"/>
      <c r="K22" s="9">
        <v>23525</v>
      </c>
      <c r="L22" s="9">
        <v>22646</v>
      </c>
      <c r="M22" s="10">
        <v>0.96263549415515404</v>
      </c>
      <c r="N22" s="11">
        <v>2615</v>
      </c>
      <c r="O22" s="9">
        <v>1923</v>
      </c>
      <c r="P22" s="10">
        <v>8.4915658394418406E-2</v>
      </c>
      <c r="Q22" s="11">
        <v>133</v>
      </c>
      <c r="R22" s="9">
        <v>81</v>
      </c>
      <c r="S22" s="10">
        <v>4.2121684867394697E-2</v>
      </c>
      <c r="T22" s="10">
        <v>3.5767906031970299E-3</v>
      </c>
      <c r="U22" s="10">
        <v>5.8730018546321603E-3</v>
      </c>
      <c r="V22" s="10">
        <v>5.0860420650095599E-2</v>
      </c>
      <c r="W22" s="12">
        <v>2.2000000000000002</v>
      </c>
      <c r="X22" s="82"/>
      <c r="Y22" s="78"/>
      <c r="Z22" s="78"/>
    </row>
    <row r="23" spans="1:26">
      <c r="A23" s="152"/>
      <c r="B23" s="152"/>
      <c r="C23" s="96"/>
      <c r="D23" s="154" t="s">
        <v>178</v>
      </c>
      <c r="E23" s="155"/>
      <c r="F23" s="8">
        <v>44497.375714965303</v>
      </c>
      <c r="G23" s="92" t="s">
        <v>186</v>
      </c>
      <c r="H23" s="46">
        <v>8</v>
      </c>
      <c r="I23" s="47">
        <f>H23/Q22</f>
        <v>6.0150375939849621E-2</v>
      </c>
      <c r="J23" s="47">
        <f t="shared" ref="J23" si="3">+H23/L22</f>
        <v>3.5326326945155876E-4</v>
      </c>
      <c r="K23" s="9">
        <v>23525</v>
      </c>
      <c r="L23" s="9">
        <v>22646</v>
      </c>
      <c r="M23" s="10">
        <v>0.96263549415515404</v>
      </c>
      <c r="N23" s="11">
        <v>2615</v>
      </c>
      <c r="O23" s="9">
        <v>1923</v>
      </c>
      <c r="P23" s="10">
        <v>8.4915658394418406E-2</v>
      </c>
      <c r="Q23" s="11">
        <v>133</v>
      </c>
      <c r="R23" s="9">
        <v>81</v>
      </c>
      <c r="S23" s="10">
        <v>4.2121684867394697E-2</v>
      </c>
      <c r="T23" s="10">
        <v>3.5767906031970299E-3</v>
      </c>
      <c r="U23" s="10">
        <v>5.8730018546321603E-3</v>
      </c>
      <c r="V23" s="10">
        <v>5.0860420650095599E-2</v>
      </c>
      <c r="W23" s="12">
        <v>2.2000000000000002</v>
      </c>
      <c r="X23" s="82"/>
      <c r="Y23" s="78"/>
      <c r="Z23" s="78"/>
    </row>
    <row r="24" spans="1:26">
      <c r="A24" s="152"/>
      <c r="B24" s="152"/>
      <c r="C24" s="96"/>
      <c r="D24" s="154" t="s">
        <v>178</v>
      </c>
      <c r="E24" s="155"/>
      <c r="F24" s="8">
        <v>44497.375714965303</v>
      </c>
      <c r="G24" s="92" t="s">
        <v>182</v>
      </c>
      <c r="H24" s="46">
        <v>0</v>
      </c>
      <c r="I24" s="47">
        <f>H24/Q23</f>
        <v>0</v>
      </c>
      <c r="J24" s="47">
        <f>+H24/L23</f>
        <v>0</v>
      </c>
      <c r="K24" s="9">
        <v>23525</v>
      </c>
      <c r="L24" s="9">
        <v>22646</v>
      </c>
      <c r="M24" s="10">
        <v>0.96263549415515404</v>
      </c>
      <c r="N24" s="11">
        <v>2615</v>
      </c>
      <c r="O24" s="9">
        <v>1923</v>
      </c>
      <c r="P24" s="10">
        <v>8.4915658394418406E-2</v>
      </c>
      <c r="Q24" s="11">
        <v>133</v>
      </c>
      <c r="R24" s="9">
        <v>81</v>
      </c>
      <c r="S24" s="10">
        <v>4.2121684867394697E-2</v>
      </c>
      <c r="T24" s="10">
        <v>3.5767906031970299E-3</v>
      </c>
      <c r="U24" s="10">
        <v>5.8730018546321603E-3</v>
      </c>
      <c r="V24" s="10">
        <v>5.0860420650095599E-2</v>
      </c>
      <c r="W24" s="12">
        <v>2.2000000000000002</v>
      </c>
      <c r="X24" s="82"/>
      <c r="Y24" s="78"/>
      <c r="Z24" s="78"/>
    </row>
    <row r="25" spans="1:26">
      <c r="A25" s="152"/>
      <c r="B25" s="152"/>
      <c r="C25" s="96"/>
      <c r="D25" s="154" t="s">
        <v>178</v>
      </c>
      <c r="E25" s="155"/>
      <c r="F25" s="8">
        <v>44497.375714965303</v>
      </c>
      <c r="G25" s="92" t="s">
        <v>183</v>
      </c>
      <c r="H25" s="46">
        <v>0</v>
      </c>
      <c r="I25" s="47">
        <f>H25/Q24</f>
        <v>0</v>
      </c>
      <c r="J25" s="47">
        <f>+H25/L24</f>
        <v>0</v>
      </c>
      <c r="K25" s="9">
        <v>23525</v>
      </c>
      <c r="L25" s="9">
        <v>22646</v>
      </c>
      <c r="M25" s="10">
        <v>0.96263549415515404</v>
      </c>
      <c r="N25" s="11">
        <v>2615</v>
      </c>
      <c r="O25" s="9">
        <v>1923</v>
      </c>
      <c r="P25" s="10">
        <v>8.4915658394418406E-2</v>
      </c>
      <c r="Q25" s="11">
        <v>133</v>
      </c>
      <c r="R25" s="9">
        <v>81</v>
      </c>
      <c r="S25" s="10">
        <v>4.2121684867394697E-2</v>
      </c>
      <c r="T25" s="10">
        <v>3.5767906031970299E-3</v>
      </c>
      <c r="U25" s="10">
        <v>5.8730018546321603E-3</v>
      </c>
      <c r="V25" s="10">
        <v>5.0860420650095599E-2</v>
      </c>
      <c r="W25" s="12">
        <v>2.2000000000000002</v>
      </c>
      <c r="X25" s="82"/>
      <c r="Y25" s="78"/>
      <c r="Z25" s="78"/>
    </row>
    <row r="26" spans="1:26">
      <c r="A26" s="152"/>
      <c r="B26" s="152"/>
      <c r="C26" s="96"/>
      <c r="D26" s="154" t="s">
        <v>178</v>
      </c>
      <c r="E26" s="155"/>
      <c r="F26" s="8">
        <v>44497.375714965303</v>
      </c>
      <c r="G26" s="92" t="s">
        <v>187</v>
      </c>
      <c r="H26" s="46">
        <v>0</v>
      </c>
      <c r="I26" s="47">
        <f>H26/Q25</f>
        <v>0</v>
      </c>
      <c r="J26" s="47">
        <f>+H26/L25</f>
        <v>0</v>
      </c>
      <c r="K26" s="9">
        <v>23525</v>
      </c>
      <c r="L26" s="9">
        <v>22646</v>
      </c>
      <c r="M26" s="10">
        <v>0.96263549415515404</v>
      </c>
      <c r="N26" s="11">
        <v>2615</v>
      </c>
      <c r="O26" s="9">
        <v>1923</v>
      </c>
      <c r="P26" s="10">
        <v>8.4915658394418406E-2</v>
      </c>
      <c r="Q26" s="11">
        <v>133</v>
      </c>
      <c r="R26" s="9">
        <v>81</v>
      </c>
      <c r="S26" s="10">
        <v>4.2121684867394697E-2</v>
      </c>
      <c r="T26" s="10">
        <v>3.5767906031970299E-3</v>
      </c>
      <c r="U26" s="10">
        <v>5.8730018546321603E-3</v>
      </c>
      <c r="V26" s="10">
        <v>5.0860420650095599E-2</v>
      </c>
      <c r="W26" s="12">
        <v>2.2000000000000002</v>
      </c>
      <c r="X26" s="82"/>
      <c r="Y26" s="78"/>
      <c r="Z26" s="78"/>
    </row>
    <row r="27" spans="1:26">
      <c r="A27" s="152"/>
      <c r="B27" s="152"/>
      <c r="C27" s="160" t="s">
        <v>32</v>
      </c>
      <c r="D27" s="157"/>
      <c r="E27" s="149"/>
      <c r="F27" s="100" t="s">
        <v>0</v>
      </c>
      <c r="G27" s="100"/>
      <c r="H27" s="100"/>
      <c r="I27" s="100"/>
      <c r="J27" s="100"/>
      <c r="K27" s="20">
        <v>95132</v>
      </c>
      <c r="L27" s="20">
        <v>90310</v>
      </c>
      <c r="M27" s="21">
        <v>0.94931253416305805</v>
      </c>
      <c r="N27" s="22">
        <v>10304</v>
      </c>
      <c r="O27" s="20">
        <v>7285</v>
      </c>
      <c r="P27" s="21">
        <v>8.0666592846860799E-2</v>
      </c>
      <c r="Q27" s="22">
        <v>531</v>
      </c>
      <c r="R27" s="20">
        <v>334</v>
      </c>
      <c r="S27" s="21">
        <v>4.5847632120796199E-2</v>
      </c>
      <c r="T27" s="21">
        <v>3.6983722732809201E-3</v>
      </c>
      <c r="U27" s="21">
        <v>5.8797475362639797E-3</v>
      </c>
      <c r="V27" s="21">
        <v>5.1533385093167697E-2</v>
      </c>
      <c r="W27" s="100" t="s">
        <v>0</v>
      </c>
      <c r="X27" s="100" t="s">
        <v>0</v>
      </c>
      <c r="Y27" s="78"/>
      <c r="Z27" s="78"/>
    </row>
    <row r="28" spans="1:26" ht="20.399999999999999">
      <c r="A28" s="152"/>
      <c r="B28" s="152"/>
      <c r="C28" s="95" t="s">
        <v>51</v>
      </c>
      <c r="D28" s="154" t="s">
        <v>179</v>
      </c>
      <c r="E28" s="155"/>
      <c r="F28" s="8">
        <v>44482.458540821797</v>
      </c>
      <c r="G28" s="8"/>
      <c r="H28" s="8"/>
      <c r="I28" s="8"/>
      <c r="J28" s="8"/>
      <c r="K28" s="9">
        <v>2496</v>
      </c>
      <c r="L28" s="9">
        <v>2325</v>
      </c>
      <c r="M28" s="10">
        <v>0.93149038461538503</v>
      </c>
      <c r="N28" s="11">
        <v>301</v>
      </c>
      <c r="O28" s="9">
        <v>220</v>
      </c>
      <c r="P28" s="10">
        <v>9.4623655913978505E-2</v>
      </c>
      <c r="Q28" s="11">
        <v>4</v>
      </c>
      <c r="R28" s="9">
        <v>3</v>
      </c>
      <c r="S28" s="10">
        <v>1.3636363636363599E-2</v>
      </c>
      <c r="T28" s="10">
        <v>1.29032258064516E-3</v>
      </c>
      <c r="U28" s="10">
        <v>1.72043010752688E-3</v>
      </c>
      <c r="V28" s="10">
        <v>1.32890365448505E-2</v>
      </c>
      <c r="W28" s="12">
        <v>0.5</v>
      </c>
      <c r="X28" s="82" t="s">
        <v>152</v>
      </c>
      <c r="Y28" s="78"/>
      <c r="Z28" s="78"/>
    </row>
    <row r="29" spans="1:26">
      <c r="A29" s="152"/>
      <c r="B29" s="152"/>
      <c r="C29" s="95"/>
      <c r="D29" s="154" t="s">
        <v>179</v>
      </c>
      <c r="E29" s="155"/>
      <c r="F29" s="8">
        <v>44482.458540821797</v>
      </c>
      <c r="G29" s="66" t="s">
        <v>120</v>
      </c>
      <c r="H29" s="67">
        <v>2</v>
      </c>
      <c r="I29" s="68">
        <f>H29/Q$32</f>
        <v>0.5</v>
      </c>
      <c r="J29" s="68">
        <f>+H29/L$32</f>
        <v>8.6021505376344086E-4</v>
      </c>
      <c r="K29" s="9">
        <v>2496</v>
      </c>
      <c r="L29" s="9">
        <v>2325</v>
      </c>
      <c r="M29" s="10">
        <v>0.93149038461538503</v>
      </c>
      <c r="N29" s="11">
        <v>301</v>
      </c>
      <c r="O29" s="9">
        <v>220</v>
      </c>
      <c r="P29" s="10">
        <v>9.4623655913978505E-2</v>
      </c>
      <c r="Q29" s="11">
        <v>4</v>
      </c>
      <c r="R29" s="9">
        <v>3</v>
      </c>
      <c r="S29" s="10">
        <v>1.3636363636363599E-2</v>
      </c>
      <c r="T29" s="10">
        <v>1.29032258064516E-3</v>
      </c>
      <c r="U29" s="10">
        <v>1.72043010752688E-3</v>
      </c>
      <c r="V29" s="10">
        <v>1.32890365448505E-2</v>
      </c>
      <c r="W29" s="12">
        <v>0.5</v>
      </c>
      <c r="X29" s="82"/>
      <c r="Y29" s="78"/>
      <c r="Z29" s="78"/>
    </row>
    <row r="30" spans="1:26" ht="30.6">
      <c r="A30" s="152"/>
      <c r="B30" s="152"/>
      <c r="C30" s="95"/>
      <c r="D30" s="154" t="s">
        <v>179</v>
      </c>
      <c r="E30" s="155"/>
      <c r="F30" s="8">
        <v>44482.458540821797</v>
      </c>
      <c r="G30" s="66" t="s">
        <v>92</v>
      </c>
      <c r="H30" s="67">
        <v>0</v>
      </c>
      <c r="I30" s="68">
        <f t="shared" ref="I30:I32" si="4">H30/Q$32</f>
        <v>0</v>
      </c>
      <c r="J30" s="68">
        <f t="shared" ref="J30:J32" si="5">+H30/L$32</f>
        <v>0</v>
      </c>
      <c r="K30" s="9">
        <v>2496</v>
      </c>
      <c r="L30" s="9">
        <v>2325</v>
      </c>
      <c r="M30" s="10">
        <v>0.93149038461538503</v>
      </c>
      <c r="N30" s="11">
        <v>301</v>
      </c>
      <c r="O30" s="9">
        <v>220</v>
      </c>
      <c r="P30" s="10">
        <v>9.4623655913978505E-2</v>
      </c>
      <c r="Q30" s="11">
        <v>4</v>
      </c>
      <c r="R30" s="9">
        <v>3</v>
      </c>
      <c r="S30" s="10">
        <v>1.3636363636363599E-2</v>
      </c>
      <c r="T30" s="10">
        <v>1.29032258064516E-3</v>
      </c>
      <c r="U30" s="10">
        <v>1.72043010752688E-3</v>
      </c>
      <c r="V30" s="10">
        <v>1.32890365448505E-2</v>
      </c>
      <c r="W30" s="12">
        <v>0.5</v>
      </c>
      <c r="X30" s="82"/>
      <c r="Y30" s="78"/>
      <c r="Z30" s="78"/>
    </row>
    <row r="31" spans="1:26" ht="20.399999999999999">
      <c r="A31" s="152"/>
      <c r="B31" s="152"/>
      <c r="C31" s="95"/>
      <c r="D31" s="154" t="s">
        <v>179</v>
      </c>
      <c r="E31" s="155"/>
      <c r="F31" s="8">
        <v>44482.458540821797</v>
      </c>
      <c r="G31" s="66" t="s">
        <v>93</v>
      </c>
      <c r="H31" s="67">
        <v>0</v>
      </c>
      <c r="I31" s="68">
        <f t="shared" si="4"/>
        <v>0</v>
      </c>
      <c r="J31" s="68">
        <f t="shared" si="5"/>
        <v>0</v>
      </c>
      <c r="K31" s="9">
        <v>2496</v>
      </c>
      <c r="L31" s="9">
        <v>2325</v>
      </c>
      <c r="M31" s="10">
        <v>0.93149038461538503</v>
      </c>
      <c r="N31" s="11">
        <v>301</v>
      </c>
      <c r="O31" s="9">
        <v>220</v>
      </c>
      <c r="P31" s="10">
        <v>9.4623655913978505E-2</v>
      </c>
      <c r="Q31" s="11">
        <v>4</v>
      </c>
      <c r="R31" s="9">
        <v>3</v>
      </c>
      <c r="S31" s="10">
        <v>1.3636363636363599E-2</v>
      </c>
      <c r="T31" s="10">
        <v>1.29032258064516E-3</v>
      </c>
      <c r="U31" s="10">
        <v>1.72043010752688E-3</v>
      </c>
      <c r="V31" s="10">
        <v>1.32890365448505E-2</v>
      </c>
      <c r="W31" s="12">
        <v>0.5</v>
      </c>
      <c r="X31" s="82"/>
      <c r="Y31" s="78"/>
      <c r="Z31" s="78"/>
    </row>
    <row r="32" spans="1:26" ht="20.399999999999999">
      <c r="A32" s="152"/>
      <c r="B32" s="152"/>
      <c r="C32" s="95"/>
      <c r="D32" s="154" t="s">
        <v>179</v>
      </c>
      <c r="E32" s="155"/>
      <c r="F32" s="8">
        <v>44482.458540821797</v>
      </c>
      <c r="G32" s="66" t="s">
        <v>95</v>
      </c>
      <c r="H32" s="67">
        <v>0</v>
      </c>
      <c r="I32" s="68">
        <f t="shared" si="4"/>
        <v>0</v>
      </c>
      <c r="J32" s="68">
        <f t="shared" si="5"/>
        <v>0</v>
      </c>
      <c r="K32" s="9">
        <v>2496</v>
      </c>
      <c r="L32" s="9">
        <v>2325</v>
      </c>
      <c r="M32" s="10">
        <v>0.93149038461538503</v>
      </c>
      <c r="N32" s="11">
        <v>301</v>
      </c>
      <c r="O32" s="9">
        <v>220</v>
      </c>
      <c r="P32" s="10">
        <v>9.4623655913978505E-2</v>
      </c>
      <c r="Q32" s="11">
        <v>4</v>
      </c>
      <c r="R32" s="9">
        <v>3</v>
      </c>
      <c r="S32" s="10">
        <v>1.3636363636363599E-2</v>
      </c>
      <c r="T32" s="10">
        <v>1.29032258064516E-3</v>
      </c>
      <c r="U32" s="10">
        <v>1.72043010752688E-3</v>
      </c>
      <c r="V32" s="10">
        <v>1.32890365448505E-2</v>
      </c>
      <c r="W32" s="12">
        <v>0.5</v>
      </c>
      <c r="X32" s="82"/>
      <c r="Y32" s="78"/>
      <c r="Z32" s="78"/>
    </row>
    <row r="33" spans="1:26">
      <c r="A33" s="152"/>
      <c r="B33" s="153"/>
      <c r="C33" s="160" t="s">
        <v>130</v>
      </c>
      <c r="D33" s="157"/>
      <c r="E33" s="149"/>
      <c r="F33" s="100" t="s">
        <v>0</v>
      </c>
      <c r="G33" s="100"/>
      <c r="H33" s="100"/>
      <c r="I33" s="100"/>
      <c r="J33" s="100"/>
      <c r="K33" s="20">
        <v>2496</v>
      </c>
      <c r="L33" s="20">
        <v>2325</v>
      </c>
      <c r="M33" s="21">
        <v>0.93149038461538503</v>
      </c>
      <c r="N33" s="22">
        <v>301</v>
      </c>
      <c r="O33" s="20">
        <v>220</v>
      </c>
      <c r="P33" s="21">
        <v>9.4623655913978505E-2</v>
      </c>
      <c r="Q33" s="22">
        <v>4</v>
      </c>
      <c r="R33" s="20">
        <v>3</v>
      </c>
      <c r="S33" s="21">
        <v>1.3636363636363599E-2</v>
      </c>
      <c r="T33" s="21">
        <v>1.29032258064516E-3</v>
      </c>
      <c r="U33" s="21">
        <v>1.72043010752688E-3</v>
      </c>
      <c r="V33" s="21">
        <v>1.32890365448505E-2</v>
      </c>
      <c r="W33" s="100" t="s">
        <v>0</v>
      </c>
      <c r="X33" s="100" t="s">
        <v>0</v>
      </c>
      <c r="Y33" s="78"/>
      <c r="Z33" s="78"/>
    </row>
    <row r="34" spans="1:26">
      <c r="A34" s="153"/>
      <c r="B34" s="161" t="s">
        <v>180</v>
      </c>
      <c r="C34" s="157"/>
      <c r="D34" s="157"/>
      <c r="E34" s="149"/>
      <c r="F34" s="87" t="s">
        <v>0</v>
      </c>
      <c r="G34" s="87"/>
      <c r="H34" s="87"/>
      <c r="I34" s="87"/>
      <c r="J34" s="87"/>
      <c r="K34" s="24">
        <v>97628</v>
      </c>
      <c r="L34" s="24">
        <v>92635</v>
      </c>
      <c r="M34" s="25">
        <v>0.94885688531978496</v>
      </c>
      <c r="N34" s="26">
        <v>10605</v>
      </c>
      <c r="O34" s="24">
        <v>7505</v>
      </c>
      <c r="P34" s="25">
        <v>8.1016894262427794E-2</v>
      </c>
      <c r="Q34" s="26">
        <v>535</v>
      </c>
      <c r="R34" s="24">
        <v>337</v>
      </c>
      <c r="S34" s="25">
        <v>4.4903397734843399E-2</v>
      </c>
      <c r="T34" s="25">
        <v>3.63793382630755E-3</v>
      </c>
      <c r="U34" s="25">
        <v>5.7753548874615399E-3</v>
      </c>
      <c r="V34" s="25">
        <v>5.0447901933050397E-2</v>
      </c>
      <c r="W34" s="87" t="s">
        <v>0</v>
      </c>
      <c r="X34" s="87" t="s">
        <v>0</v>
      </c>
      <c r="Y34" s="78"/>
      <c r="Z34" s="78"/>
    </row>
    <row r="35" spans="1:26">
      <c r="A35" s="162" t="s">
        <v>154</v>
      </c>
      <c r="B35" s="157"/>
      <c r="C35" s="157"/>
      <c r="D35" s="157"/>
      <c r="E35" s="149"/>
      <c r="F35" s="101" t="s">
        <v>0</v>
      </c>
      <c r="G35" s="101"/>
      <c r="H35" s="101"/>
      <c r="I35" s="101"/>
      <c r="J35" s="101"/>
      <c r="K35" s="28">
        <v>97628</v>
      </c>
      <c r="L35" s="28">
        <v>92635</v>
      </c>
      <c r="M35" s="29">
        <v>0.94885688531978496</v>
      </c>
      <c r="N35" s="30">
        <v>10605</v>
      </c>
      <c r="O35" s="28">
        <v>7505</v>
      </c>
      <c r="P35" s="29">
        <v>8.1016894262427794E-2</v>
      </c>
      <c r="Q35" s="30">
        <v>535</v>
      </c>
      <c r="R35" s="28">
        <v>337</v>
      </c>
      <c r="S35" s="29">
        <v>4.4903397734843399E-2</v>
      </c>
      <c r="T35" s="29">
        <v>3.63793382630755E-3</v>
      </c>
      <c r="U35" s="29">
        <v>5.7753548874615399E-3</v>
      </c>
      <c r="V35" s="29">
        <v>5.0447901933050397E-2</v>
      </c>
      <c r="W35" s="101" t="s">
        <v>0</v>
      </c>
      <c r="X35" s="101" t="s">
        <v>0</v>
      </c>
      <c r="Y35" s="78"/>
      <c r="Z35" s="78"/>
    </row>
    <row r="36" spans="1:26">
      <c r="A36" s="156" t="s">
        <v>155</v>
      </c>
      <c r="B36" s="157"/>
      <c r="C36" s="157"/>
      <c r="D36" s="157"/>
      <c r="E36" s="149"/>
      <c r="F36" s="99" t="s">
        <v>0</v>
      </c>
      <c r="G36" s="99"/>
      <c r="H36" s="99"/>
      <c r="I36" s="99"/>
      <c r="J36" s="99"/>
      <c r="K36" s="32">
        <v>97628</v>
      </c>
      <c r="L36" s="32">
        <v>92635</v>
      </c>
      <c r="M36" s="33">
        <v>0.94885688531978496</v>
      </c>
      <c r="N36" s="34">
        <v>10605</v>
      </c>
      <c r="O36" s="32">
        <v>7505</v>
      </c>
      <c r="P36" s="33">
        <v>8.1016894262427794E-2</v>
      </c>
      <c r="Q36" s="34">
        <v>535</v>
      </c>
      <c r="R36" s="32">
        <v>337</v>
      </c>
      <c r="S36" s="33">
        <v>4.4903397734843399E-2</v>
      </c>
      <c r="T36" s="33">
        <v>3.63793382630755E-3</v>
      </c>
      <c r="U36" s="33">
        <v>5.7753548874615399E-3</v>
      </c>
      <c r="V36" s="33">
        <v>5.0447901933050397E-2</v>
      </c>
      <c r="W36" s="99" t="s">
        <v>0</v>
      </c>
      <c r="X36" s="99" t="s">
        <v>0</v>
      </c>
      <c r="Y36" s="78"/>
      <c r="Z36" s="78"/>
    </row>
    <row r="37" spans="1:26" ht="0" hidden="1" customHeight="1"/>
  </sheetData>
  <autoFilter ref="C3:X3" xr:uid="{F56909AC-AD48-4D5F-AED0-941A30231408}">
    <filterColumn colId="1" showButton="0"/>
  </autoFilter>
  <mergeCells count="35">
    <mergeCell ref="D17:E17"/>
    <mergeCell ref="D18:E18"/>
    <mergeCell ref="D19:E19"/>
    <mergeCell ref="D20:E20"/>
    <mergeCell ref="D25:E25"/>
    <mergeCell ref="D26:E26"/>
    <mergeCell ref="A2:E2"/>
    <mergeCell ref="D3:E3"/>
    <mergeCell ref="A4:A34"/>
    <mergeCell ref="B4:B33"/>
    <mergeCell ref="C4:C22"/>
    <mergeCell ref="D4:E4"/>
    <mergeCell ref="D10:E10"/>
    <mergeCell ref="C33:E33"/>
    <mergeCell ref="B34:E34"/>
    <mergeCell ref="D31:E31"/>
    <mergeCell ref="D32:E32"/>
    <mergeCell ref="D13:E13"/>
    <mergeCell ref="D14:E14"/>
    <mergeCell ref="A35:E35"/>
    <mergeCell ref="A36:E36"/>
    <mergeCell ref="D29:E29"/>
    <mergeCell ref="D30:E30"/>
    <mergeCell ref="D5:E5"/>
    <mergeCell ref="D6:E6"/>
    <mergeCell ref="D7:E7"/>
    <mergeCell ref="D8:E8"/>
    <mergeCell ref="D11:E11"/>
    <mergeCell ref="D12:E12"/>
    <mergeCell ref="D16:E16"/>
    <mergeCell ref="D22:E22"/>
    <mergeCell ref="C27:E27"/>
    <mergeCell ref="D28:E28"/>
    <mergeCell ref="D23:E23"/>
    <mergeCell ref="D24:E24"/>
  </mergeCells>
  <hyperlinks>
    <hyperlink ref="D4" r:id="rId1" xr:uid="{BAE79851-C7FB-4323-8459-82F340A9EFCA}"/>
    <hyperlink ref="D10" r:id="rId2" xr:uid="{87CAA80C-16FB-4A09-8B8F-10DB4B65FF8B}"/>
    <hyperlink ref="D16" r:id="rId3" xr:uid="{A60E8892-7FD0-4030-A240-F17967A2FCAC}"/>
    <hyperlink ref="D22" r:id="rId4" xr:uid="{B9087C9C-4499-49C5-B916-E3277F25EFE1}"/>
    <hyperlink ref="D28" r:id="rId5" xr:uid="{2A96C6D9-6602-4EC5-9E47-216668BB3A45}"/>
    <hyperlink ref="D5" r:id="rId6" xr:uid="{D699A19F-CDB4-40A7-AD4C-CA5F69972D97}"/>
    <hyperlink ref="D6" r:id="rId7" xr:uid="{C0B46B59-98C9-42EC-BACA-E064F68650E0}"/>
    <hyperlink ref="D7" r:id="rId8" xr:uid="{94C39B5B-F6EC-4ACE-9D47-93C38CF7BCA2}"/>
    <hyperlink ref="D8" r:id="rId9" xr:uid="{328BEF1B-A8DD-4E8E-A31A-704BF15BE651}"/>
    <hyperlink ref="D11" r:id="rId10" xr:uid="{96D035FD-B479-4B63-B7D6-D159227174FD}"/>
    <hyperlink ref="D12" r:id="rId11" xr:uid="{EB35017F-A04C-4E14-B229-4800BA5F592F}"/>
    <hyperlink ref="D13" r:id="rId12" xr:uid="{48215429-AF93-4CE1-93DF-0DC0A5957490}"/>
    <hyperlink ref="D14" r:id="rId13" xr:uid="{DBF93972-FFF5-4887-868E-9AFEE2C54162}"/>
    <hyperlink ref="D17" r:id="rId14" xr:uid="{D004D2B9-3479-4306-86DB-744B6AF078E1}"/>
    <hyperlink ref="D18" r:id="rId15" xr:uid="{CA3B1932-EC7D-4577-ABC0-889B8C8ACC57}"/>
    <hyperlink ref="D19" r:id="rId16" xr:uid="{85649688-2E00-43BF-A62D-61D7B7CCE21F}"/>
    <hyperlink ref="D20" r:id="rId17" xr:uid="{7719A08D-7B67-4A15-BFB9-5A8A5EE12487}"/>
    <hyperlink ref="D23" r:id="rId18" xr:uid="{17DD5ED1-3BBB-4354-ADBE-1ED3DC550059}"/>
    <hyperlink ref="D24" r:id="rId19" xr:uid="{20FFC911-82F1-4B0D-BC49-E568FC59AFC9}"/>
    <hyperlink ref="D25" r:id="rId20" xr:uid="{D5DC3FB1-752D-4C87-8F21-4628A270EFE3}"/>
    <hyperlink ref="D26" r:id="rId21" xr:uid="{1BD27112-034B-467B-8662-1C2C291AA845}"/>
    <hyperlink ref="D29" r:id="rId22" xr:uid="{BB952B74-D739-4AE9-91E7-AA140AAE4B9C}"/>
    <hyperlink ref="D30" r:id="rId23" xr:uid="{E45365D0-E462-431B-A744-26BD99F00363}"/>
    <hyperlink ref="D31" r:id="rId24" xr:uid="{EA0C3441-127A-4291-95D1-310029CEF1D7}"/>
    <hyperlink ref="D32" r:id="rId25" xr:uid="{A94623F5-7CC0-4F46-8B72-0EC4330751B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9642-EDDB-4BEB-A38F-39D8D1F99DA6}">
  <dimension ref="A1:Z50"/>
  <sheetViews>
    <sheetView topLeftCell="A22" workbookViewId="0">
      <selection activeCell="G30" sqref="G30:J33"/>
    </sheetView>
  </sheetViews>
  <sheetFormatPr defaultRowHeight="14.4"/>
  <cols>
    <col min="1" max="1" width="13.6640625" style="79" customWidth="1"/>
    <col min="2" max="2" width="8" style="79" customWidth="1"/>
    <col min="3" max="3" width="15.77734375" style="79" customWidth="1"/>
    <col min="4" max="4" width="3.77734375" style="79" customWidth="1"/>
    <col min="5" max="5" width="30.44140625" style="79" customWidth="1"/>
    <col min="6" max="10" width="9.5546875" style="79" customWidth="1"/>
    <col min="11" max="12" width="8.88671875" style="79"/>
    <col min="13" max="13" width="9.21875" style="79" customWidth="1"/>
    <col min="14" max="16" width="8.88671875" style="79"/>
    <col min="17" max="18" width="8.21875" style="79" customWidth="1"/>
    <col min="19" max="19" width="6.88671875" style="79" customWidth="1"/>
    <col min="20" max="21" width="8.21875" style="79" customWidth="1"/>
    <col min="22" max="23" width="6.88671875" style="79" customWidth="1"/>
    <col min="24" max="24" width="37.5546875" style="79" customWidth="1"/>
    <col min="25" max="25" width="5.88671875" style="79" customWidth="1"/>
    <col min="26" max="26" width="255" style="79" customWidth="1"/>
    <col min="27" max="16384" width="8.88671875" style="79"/>
  </cols>
  <sheetData>
    <row r="1" spans="1:26" ht="1.0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s="2" customFormat="1" ht="41.25" customHeight="1">
      <c r="A2" s="126" t="s">
        <v>198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107" t="s">
        <v>1</v>
      </c>
      <c r="B3" s="81" t="s">
        <v>2</v>
      </c>
      <c r="C3" s="107" t="s">
        <v>3</v>
      </c>
      <c r="D3" s="148" t="s">
        <v>4</v>
      </c>
      <c r="E3" s="149"/>
      <c r="F3" s="81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81" t="s">
        <v>6</v>
      </c>
      <c r="L3" s="81" t="s">
        <v>7</v>
      </c>
      <c r="M3" s="81" t="s">
        <v>8</v>
      </c>
      <c r="N3" s="81" t="s">
        <v>11</v>
      </c>
      <c r="O3" s="81" t="s">
        <v>9</v>
      </c>
      <c r="P3" s="81" t="s">
        <v>10</v>
      </c>
      <c r="Q3" s="81" t="s">
        <v>15</v>
      </c>
      <c r="R3" s="81" t="s">
        <v>12</v>
      </c>
      <c r="S3" s="81" t="s">
        <v>14</v>
      </c>
      <c r="T3" s="81" t="s">
        <v>13</v>
      </c>
      <c r="U3" s="81" t="s">
        <v>16</v>
      </c>
      <c r="V3" s="81" t="s">
        <v>17</v>
      </c>
      <c r="W3" s="81" t="s">
        <v>18</v>
      </c>
      <c r="X3" s="81" t="s">
        <v>19</v>
      </c>
      <c r="Y3" s="78"/>
      <c r="Z3" s="78"/>
    </row>
    <row r="4" spans="1:26">
      <c r="A4" s="150" t="s">
        <v>20</v>
      </c>
      <c r="B4" s="134">
        <v>44501</v>
      </c>
      <c r="C4" s="150" t="s">
        <v>21</v>
      </c>
      <c r="D4" s="154" t="s">
        <v>188</v>
      </c>
      <c r="E4" s="155"/>
      <c r="F4" s="8">
        <v>44504.381201423603</v>
      </c>
      <c r="G4" s="8"/>
      <c r="H4" s="8"/>
      <c r="I4" s="8"/>
      <c r="J4" s="8"/>
      <c r="K4" s="9">
        <v>23734</v>
      </c>
      <c r="L4" s="9">
        <v>22342</v>
      </c>
      <c r="M4" s="10">
        <v>0.941349962079717</v>
      </c>
      <c r="N4" s="11">
        <v>2810</v>
      </c>
      <c r="O4" s="9">
        <v>1943</v>
      </c>
      <c r="P4" s="10">
        <v>8.6966251902246897E-2</v>
      </c>
      <c r="Q4" s="11">
        <v>90</v>
      </c>
      <c r="R4" s="9">
        <v>71</v>
      </c>
      <c r="S4" s="10">
        <v>3.6541430777148699E-2</v>
      </c>
      <c r="T4" s="10">
        <v>3.1778712738340302E-3</v>
      </c>
      <c r="U4" s="10">
        <v>4.02828753021216E-3</v>
      </c>
      <c r="V4" s="10">
        <v>3.2028469750889701E-2</v>
      </c>
      <c r="W4" s="12">
        <v>0.1</v>
      </c>
      <c r="X4" s="82"/>
      <c r="Y4" s="78"/>
      <c r="Z4" s="78"/>
    </row>
    <row r="5" spans="1:26">
      <c r="A5" s="151"/>
      <c r="B5" s="135"/>
      <c r="C5" s="151"/>
      <c r="D5" s="154" t="s">
        <v>188</v>
      </c>
      <c r="E5" s="155"/>
      <c r="F5" s="8">
        <v>44504.381201423603</v>
      </c>
      <c r="G5" s="92" t="s">
        <v>186</v>
      </c>
      <c r="H5" s="46">
        <v>2</v>
      </c>
      <c r="I5" s="47">
        <f>H5/Q4</f>
        <v>2.2222222222222223E-2</v>
      </c>
      <c r="J5" s="47">
        <f t="shared" ref="J5" si="0">+H5/L4</f>
        <v>8.9517500671381256E-5</v>
      </c>
      <c r="K5" s="9">
        <v>23734</v>
      </c>
      <c r="L5" s="9">
        <v>22342</v>
      </c>
      <c r="M5" s="10">
        <v>0.941349962079717</v>
      </c>
      <c r="N5" s="11">
        <v>2810</v>
      </c>
      <c r="O5" s="9">
        <v>1943</v>
      </c>
      <c r="P5" s="10">
        <v>8.6966251902246897E-2</v>
      </c>
      <c r="Q5" s="11">
        <v>90</v>
      </c>
      <c r="R5" s="9">
        <v>71</v>
      </c>
      <c r="S5" s="10">
        <v>3.6541430777148699E-2</v>
      </c>
      <c r="T5" s="10">
        <v>3.1778712738340302E-3</v>
      </c>
      <c r="U5" s="10">
        <v>4.02828753021216E-3</v>
      </c>
      <c r="V5" s="10">
        <v>3.2028469750889701E-2</v>
      </c>
      <c r="W5" s="12">
        <v>0.1</v>
      </c>
      <c r="X5" s="108"/>
      <c r="Y5" s="78"/>
      <c r="Z5" s="78"/>
    </row>
    <row r="6" spans="1:26">
      <c r="A6" s="151"/>
      <c r="B6" s="135"/>
      <c r="C6" s="151"/>
      <c r="D6" s="154" t="s">
        <v>188</v>
      </c>
      <c r="E6" s="155"/>
      <c r="F6" s="8">
        <v>44504.381201423603</v>
      </c>
      <c r="G6" s="92" t="s">
        <v>182</v>
      </c>
      <c r="H6" s="46">
        <v>1</v>
      </c>
      <c r="I6" s="47">
        <f>H6/Q5</f>
        <v>1.1111111111111112E-2</v>
      </c>
      <c r="J6" s="47">
        <f>+H6/L5</f>
        <v>4.4758750335690628E-5</v>
      </c>
      <c r="K6" s="9">
        <v>23734</v>
      </c>
      <c r="L6" s="9">
        <v>22342</v>
      </c>
      <c r="M6" s="10">
        <v>0.941349962079717</v>
      </c>
      <c r="N6" s="11">
        <v>2810</v>
      </c>
      <c r="O6" s="9">
        <v>1943</v>
      </c>
      <c r="P6" s="10">
        <v>8.6966251902246897E-2</v>
      </c>
      <c r="Q6" s="11">
        <v>90</v>
      </c>
      <c r="R6" s="9">
        <v>71</v>
      </c>
      <c r="S6" s="10">
        <v>3.6541430777148699E-2</v>
      </c>
      <c r="T6" s="10">
        <v>3.1778712738340302E-3</v>
      </c>
      <c r="U6" s="10">
        <v>4.02828753021216E-3</v>
      </c>
      <c r="V6" s="10">
        <v>3.2028469750889701E-2</v>
      </c>
      <c r="W6" s="12">
        <v>0.1</v>
      </c>
      <c r="X6" s="108"/>
      <c r="Y6" s="78"/>
      <c r="Z6" s="78"/>
    </row>
    <row r="7" spans="1:26">
      <c r="A7" s="151"/>
      <c r="B7" s="135"/>
      <c r="C7" s="151"/>
      <c r="D7" s="154" t="s">
        <v>188</v>
      </c>
      <c r="E7" s="155"/>
      <c r="F7" s="8">
        <v>44504.381201423603</v>
      </c>
      <c r="G7" s="92" t="s">
        <v>187</v>
      </c>
      <c r="H7" s="46">
        <v>1</v>
      </c>
      <c r="I7" s="47">
        <f>H7/Q6</f>
        <v>1.1111111111111112E-2</v>
      </c>
      <c r="J7" s="47">
        <f>+H7/L6</f>
        <v>4.4758750335690628E-5</v>
      </c>
      <c r="K7" s="9">
        <v>23734</v>
      </c>
      <c r="L7" s="9">
        <v>22342</v>
      </c>
      <c r="M7" s="10">
        <v>0.941349962079717</v>
      </c>
      <c r="N7" s="11">
        <v>2810</v>
      </c>
      <c r="O7" s="9">
        <v>1943</v>
      </c>
      <c r="P7" s="10">
        <v>8.6966251902246897E-2</v>
      </c>
      <c r="Q7" s="11">
        <v>90</v>
      </c>
      <c r="R7" s="9">
        <v>71</v>
      </c>
      <c r="S7" s="10">
        <v>3.6541430777148699E-2</v>
      </c>
      <c r="T7" s="10">
        <v>3.1778712738340302E-3</v>
      </c>
      <c r="U7" s="10">
        <v>4.02828753021216E-3</v>
      </c>
      <c r="V7" s="10">
        <v>3.2028469750889701E-2</v>
      </c>
      <c r="W7" s="12">
        <v>0.1</v>
      </c>
      <c r="X7" s="108"/>
      <c r="Y7" s="78"/>
      <c r="Z7" s="78"/>
    </row>
    <row r="8" spans="1:26">
      <c r="A8" s="151"/>
      <c r="B8" s="135"/>
      <c r="C8" s="151"/>
      <c r="D8" s="154" t="s">
        <v>188</v>
      </c>
      <c r="E8" s="155"/>
      <c r="F8" s="8">
        <v>44504.381201423603</v>
      </c>
      <c r="G8" s="92" t="s">
        <v>183</v>
      </c>
      <c r="H8" s="46">
        <v>0</v>
      </c>
      <c r="I8" s="47">
        <f>H8/Q7</f>
        <v>0</v>
      </c>
      <c r="J8" s="47">
        <f>+H8/L7</f>
        <v>0</v>
      </c>
      <c r="K8" s="9">
        <v>23734</v>
      </c>
      <c r="L8" s="9">
        <v>22342</v>
      </c>
      <c r="M8" s="10">
        <v>0.941349962079717</v>
      </c>
      <c r="N8" s="11">
        <v>2810</v>
      </c>
      <c r="O8" s="9">
        <v>1943</v>
      </c>
      <c r="P8" s="10">
        <v>8.6966251902246897E-2</v>
      </c>
      <c r="Q8" s="11">
        <v>90</v>
      </c>
      <c r="R8" s="9">
        <v>71</v>
      </c>
      <c r="S8" s="10">
        <v>3.6541430777148699E-2</v>
      </c>
      <c r="T8" s="10">
        <v>3.1778712738340302E-3</v>
      </c>
      <c r="U8" s="10">
        <v>4.02828753021216E-3</v>
      </c>
      <c r="V8" s="10">
        <v>3.2028469750889701E-2</v>
      </c>
      <c r="W8" s="12">
        <v>0.1</v>
      </c>
      <c r="X8" s="108"/>
      <c r="Y8" s="78"/>
      <c r="Z8" s="78"/>
    </row>
    <row r="9" spans="1:26">
      <c r="A9" s="151"/>
      <c r="B9" s="135"/>
      <c r="C9" s="151"/>
      <c r="D9" s="154" t="s">
        <v>188</v>
      </c>
      <c r="E9" s="155"/>
      <c r="F9" s="8">
        <v>44504.381201423603</v>
      </c>
      <c r="G9" s="92" t="s">
        <v>185</v>
      </c>
      <c r="H9" s="46">
        <v>0</v>
      </c>
      <c r="I9" s="47">
        <f>H9/Q8</f>
        <v>0</v>
      </c>
      <c r="J9" s="47">
        <f>+H9/L8</f>
        <v>0</v>
      </c>
      <c r="K9" s="9">
        <v>23734</v>
      </c>
      <c r="L9" s="9">
        <v>22342</v>
      </c>
      <c r="M9" s="10">
        <v>0.941349962079717</v>
      </c>
      <c r="N9" s="11">
        <v>2810</v>
      </c>
      <c r="O9" s="9">
        <v>1943</v>
      </c>
      <c r="P9" s="10">
        <v>8.6966251902246897E-2</v>
      </c>
      <c r="Q9" s="11">
        <v>90</v>
      </c>
      <c r="R9" s="9">
        <v>71</v>
      </c>
      <c r="S9" s="10">
        <v>3.6541430777148699E-2</v>
      </c>
      <c r="T9" s="10">
        <v>3.1778712738340302E-3</v>
      </c>
      <c r="U9" s="10">
        <v>4.02828753021216E-3</v>
      </c>
      <c r="V9" s="10">
        <v>3.2028469750889701E-2</v>
      </c>
      <c r="W9" s="12">
        <v>0.1</v>
      </c>
      <c r="X9" s="108"/>
      <c r="Y9" s="78"/>
      <c r="Z9" s="78"/>
    </row>
    <row r="10" spans="1:26">
      <c r="A10" s="152"/>
      <c r="B10" s="152"/>
      <c r="C10" s="152"/>
      <c r="D10" s="158" t="s">
        <v>0</v>
      </c>
      <c r="E10" s="83" t="s">
        <v>23</v>
      </c>
      <c r="F10" s="84" t="s">
        <v>0</v>
      </c>
      <c r="G10" s="84"/>
      <c r="H10" s="84"/>
      <c r="I10" s="84"/>
      <c r="J10" s="84"/>
      <c r="K10" s="16">
        <v>12257</v>
      </c>
      <c r="L10" s="16">
        <v>11752</v>
      </c>
      <c r="M10" s="17">
        <v>0.958799053602023</v>
      </c>
      <c r="N10" s="18">
        <v>2787</v>
      </c>
      <c r="O10" s="16">
        <v>1927</v>
      </c>
      <c r="P10" s="17">
        <v>0.16397208985704601</v>
      </c>
      <c r="Q10" s="18">
        <v>89</v>
      </c>
      <c r="R10" s="16">
        <v>70</v>
      </c>
      <c r="S10" s="17">
        <v>3.63258951738454E-2</v>
      </c>
      <c r="T10" s="17">
        <v>5.9564329475833896E-3</v>
      </c>
      <c r="U10" s="17">
        <v>7.5731790333560204E-3</v>
      </c>
      <c r="V10" s="17">
        <v>3.1933979189092201E-2</v>
      </c>
      <c r="W10" s="84">
        <v>0.1</v>
      </c>
      <c r="X10" s="84" t="s">
        <v>189</v>
      </c>
      <c r="Y10" s="78"/>
      <c r="Z10" s="78"/>
    </row>
    <row r="11" spans="1:26">
      <c r="A11" s="152"/>
      <c r="B11" s="152"/>
      <c r="C11" s="152"/>
      <c r="D11" s="159"/>
      <c r="E11" s="83" t="s">
        <v>25</v>
      </c>
      <c r="F11" s="84" t="s">
        <v>0</v>
      </c>
      <c r="G11" s="84"/>
      <c r="H11" s="84"/>
      <c r="I11" s="84"/>
      <c r="J11" s="84"/>
      <c r="K11" s="16">
        <v>11477</v>
      </c>
      <c r="L11" s="16">
        <v>10590</v>
      </c>
      <c r="M11" s="17">
        <v>0.92271499520780698</v>
      </c>
      <c r="N11" s="18">
        <v>23</v>
      </c>
      <c r="O11" s="16">
        <v>16</v>
      </c>
      <c r="P11" s="17">
        <v>1.51085930122757E-3</v>
      </c>
      <c r="Q11" s="18">
        <v>1</v>
      </c>
      <c r="R11" s="16">
        <v>1</v>
      </c>
      <c r="S11" s="17">
        <v>6.25E-2</v>
      </c>
      <c r="T11" s="17">
        <v>9.4428706326723304E-5</v>
      </c>
      <c r="U11" s="17">
        <v>9.4428706326723304E-5</v>
      </c>
      <c r="V11" s="17">
        <v>4.3478260869565202E-2</v>
      </c>
      <c r="W11" s="84">
        <v>0.1</v>
      </c>
      <c r="X11" s="84" t="s">
        <v>189</v>
      </c>
      <c r="Y11" s="78"/>
      <c r="Z11" s="78"/>
    </row>
    <row r="12" spans="1:26">
      <c r="A12" s="152"/>
      <c r="B12" s="152"/>
      <c r="C12" s="152"/>
      <c r="D12" s="154" t="s">
        <v>190</v>
      </c>
      <c r="E12" s="155"/>
      <c r="F12" s="8">
        <v>44511.375328703703</v>
      </c>
      <c r="G12" s="8"/>
      <c r="H12" s="8"/>
      <c r="I12" s="8"/>
      <c r="J12" s="8"/>
      <c r="K12" s="9">
        <v>22520</v>
      </c>
      <c r="L12" s="9">
        <v>21425</v>
      </c>
      <c r="M12" s="10">
        <v>0.95137655417406797</v>
      </c>
      <c r="N12" s="11">
        <v>2834</v>
      </c>
      <c r="O12" s="9">
        <v>2073</v>
      </c>
      <c r="P12" s="10">
        <v>9.6756126021003502E-2</v>
      </c>
      <c r="Q12" s="11">
        <v>126</v>
      </c>
      <c r="R12" s="9">
        <v>79</v>
      </c>
      <c r="S12" s="10">
        <v>3.8109020742884699E-2</v>
      </c>
      <c r="T12" s="10">
        <v>3.68728121353559E-3</v>
      </c>
      <c r="U12" s="10">
        <v>5.8809801633605604E-3</v>
      </c>
      <c r="V12" s="10">
        <v>4.4460127028934399E-2</v>
      </c>
      <c r="W12" s="12">
        <v>0.1</v>
      </c>
      <c r="X12" s="82"/>
      <c r="Y12" s="78"/>
      <c r="Z12" s="78"/>
    </row>
    <row r="13" spans="1:26">
      <c r="A13" s="152"/>
      <c r="B13" s="152"/>
      <c r="C13" s="152"/>
      <c r="D13" s="154" t="s">
        <v>190</v>
      </c>
      <c r="E13" s="155"/>
      <c r="F13" s="8">
        <v>44511.375328703703</v>
      </c>
      <c r="G13" s="92" t="s">
        <v>186</v>
      </c>
      <c r="H13" s="46">
        <v>3</v>
      </c>
      <c r="I13" s="47">
        <f>H13/Q12</f>
        <v>2.3809523809523808E-2</v>
      </c>
      <c r="J13" s="47">
        <f t="shared" ref="J13" si="1">+H13/L12</f>
        <v>1.4002333722287048E-4</v>
      </c>
      <c r="K13" s="9">
        <v>22520</v>
      </c>
      <c r="L13" s="9">
        <v>21425</v>
      </c>
      <c r="M13" s="10">
        <v>0.95137655417406797</v>
      </c>
      <c r="N13" s="11">
        <v>2834</v>
      </c>
      <c r="O13" s="9">
        <v>2073</v>
      </c>
      <c r="P13" s="10">
        <v>9.6756126021003502E-2</v>
      </c>
      <c r="Q13" s="11">
        <v>126</v>
      </c>
      <c r="R13" s="9">
        <v>79</v>
      </c>
      <c r="S13" s="10">
        <v>3.8109020742884699E-2</v>
      </c>
      <c r="T13" s="10">
        <v>3.68728121353559E-3</v>
      </c>
      <c r="U13" s="10">
        <v>5.8809801633605604E-3</v>
      </c>
      <c r="V13" s="10">
        <v>4.4460127028934399E-2</v>
      </c>
      <c r="W13" s="12">
        <v>0.1</v>
      </c>
      <c r="X13" s="108"/>
      <c r="Y13" s="78"/>
      <c r="Z13" s="78"/>
    </row>
    <row r="14" spans="1:26">
      <c r="A14" s="152"/>
      <c r="B14" s="152"/>
      <c r="C14" s="152"/>
      <c r="D14" s="154" t="s">
        <v>190</v>
      </c>
      <c r="E14" s="155"/>
      <c r="F14" s="8">
        <v>44511.375328703703</v>
      </c>
      <c r="G14" s="92" t="s">
        <v>182</v>
      </c>
      <c r="H14" s="46">
        <v>1</v>
      </c>
      <c r="I14" s="47">
        <f>H14/Q13</f>
        <v>7.9365079365079361E-3</v>
      </c>
      <c r="J14" s="47">
        <f>+H14/L13</f>
        <v>4.6674445740956827E-5</v>
      </c>
      <c r="K14" s="9">
        <v>22520</v>
      </c>
      <c r="L14" s="9">
        <v>21425</v>
      </c>
      <c r="M14" s="10">
        <v>0.95137655417406797</v>
      </c>
      <c r="N14" s="11">
        <v>2834</v>
      </c>
      <c r="O14" s="9">
        <v>2073</v>
      </c>
      <c r="P14" s="10">
        <v>9.6756126021003502E-2</v>
      </c>
      <c r="Q14" s="11">
        <v>126</v>
      </c>
      <c r="R14" s="9">
        <v>79</v>
      </c>
      <c r="S14" s="10">
        <v>3.8109020742884699E-2</v>
      </c>
      <c r="T14" s="10">
        <v>3.68728121353559E-3</v>
      </c>
      <c r="U14" s="10">
        <v>5.8809801633605604E-3</v>
      </c>
      <c r="V14" s="10">
        <v>4.4460127028934399E-2</v>
      </c>
      <c r="W14" s="12">
        <v>0.1</v>
      </c>
      <c r="X14" s="108"/>
      <c r="Y14" s="78"/>
      <c r="Z14" s="78"/>
    </row>
    <row r="15" spans="1:26">
      <c r="A15" s="152"/>
      <c r="B15" s="152"/>
      <c r="C15" s="152"/>
      <c r="D15" s="154" t="s">
        <v>190</v>
      </c>
      <c r="E15" s="155"/>
      <c r="F15" s="8">
        <v>44511.375328703703</v>
      </c>
      <c r="G15" s="92" t="s">
        <v>187</v>
      </c>
      <c r="H15" s="46">
        <v>0</v>
      </c>
      <c r="I15" s="47">
        <f>H15/Q14</f>
        <v>0</v>
      </c>
      <c r="J15" s="47">
        <f>+H15/L14</f>
        <v>0</v>
      </c>
      <c r="K15" s="9">
        <v>22520</v>
      </c>
      <c r="L15" s="9">
        <v>21425</v>
      </c>
      <c r="M15" s="10">
        <v>0.95137655417406797</v>
      </c>
      <c r="N15" s="11">
        <v>2834</v>
      </c>
      <c r="O15" s="9">
        <v>2073</v>
      </c>
      <c r="P15" s="10">
        <v>9.6756126021003502E-2</v>
      </c>
      <c r="Q15" s="11">
        <v>126</v>
      </c>
      <c r="R15" s="9">
        <v>79</v>
      </c>
      <c r="S15" s="10">
        <v>3.8109020742884699E-2</v>
      </c>
      <c r="T15" s="10">
        <v>3.68728121353559E-3</v>
      </c>
      <c r="U15" s="10">
        <v>5.8809801633605604E-3</v>
      </c>
      <c r="V15" s="10">
        <v>4.4460127028934399E-2</v>
      </c>
      <c r="W15" s="12">
        <v>0.1</v>
      </c>
      <c r="X15" s="108"/>
      <c r="Y15" s="78"/>
      <c r="Z15" s="78"/>
    </row>
    <row r="16" spans="1:26">
      <c r="A16" s="152"/>
      <c r="B16" s="152"/>
      <c r="C16" s="152"/>
      <c r="D16" s="154" t="s">
        <v>190</v>
      </c>
      <c r="E16" s="155"/>
      <c r="F16" s="8">
        <v>44511.375328703703</v>
      </c>
      <c r="G16" s="92" t="s">
        <v>183</v>
      </c>
      <c r="H16" s="46">
        <v>0</v>
      </c>
      <c r="I16" s="47">
        <f>H16/Q15</f>
        <v>0</v>
      </c>
      <c r="J16" s="47">
        <f>+H16/L15</f>
        <v>0</v>
      </c>
      <c r="K16" s="9">
        <v>22520</v>
      </c>
      <c r="L16" s="9">
        <v>21425</v>
      </c>
      <c r="M16" s="10">
        <v>0.95137655417406797</v>
      </c>
      <c r="N16" s="11">
        <v>2834</v>
      </c>
      <c r="O16" s="9">
        <v>2073</v>
      </c>
      <c r="P16" s="10">
        <v>9.6756126021003502E-2</v>
      </c>
      <c r="Q16" s="11">
        <v>126</v>
      </c>
      <c r="R16" s="9">
        <v>79</v>
      </c>
      <c r="S16" s="10">
        <v>3.8109020742884699E-2</v>
      </c>
      <c r="T16" s="10">
        <v>3.68728121353559E-3</v>
      </c>
      <c r="U16" s="10">
        <v>5.8809801633605604E-3</v>
      </c>
      <c r="V16" s="10">
        <v>4.4460127028934399E-2</v>
      </c>
      <c r="W16" s="12">
        <v>0.1</v>
      </c>
      <c r="X16" s="108"/>
      <c r="Y16" s="78"/>
      <c r="Z16" s="78"/>
    </row>
    <row r="17" spans="1:26">
      <c r="A17" s="152"/>
      <c r="B17" s="152"/>
      <c r="C17" s="152"/>
      <c r="D17" s="154" t="s">
        <v>190</v>
      </c>
      <c r="E17" s="155"/>
      <c r="F17" s="8">
        <v>44511.375328703703</v>
      </c>
      <c r="G17" s="92" t="s">
        <v>185</v>
      </c>
      <c r="H17" s="46">
        <v>0</v>
      </c>
      <c r="I17" s="47">
        <f>H17/Q16</f>
        <v>0</v>
      </c>
      <c r="J17" s="47">
        <f>+H17/L16</f>
        <v>0</v>
      </c>
      <c r="K17" s="9">
        <v>22520</v>
      </c>
      <c r="L17" s="9">
        <v>21425</v>
      </c>
      <c r="M17" s="10">
        <v>0.95137655417406797</v>
      </c>
      <c r="N17" s="11">
        <v>2834</v>
      </c>
      <c r="O17" s="9">
        <v>2073</v>
      </c>
      <c r="P17" s="10">
        <v>9.6756126021003502E-2</v>
      </c>
      <c r="Q17" s="11">
        <v>126</v>
      </c>
      <c r="R17" s="9">
        <v>79</v>
      </c>
      <c r="S17" s="10">
        <v>3.8109020742884699E-2</v>
      </c>
      <c r="T17" s="10">
        <v>3.68728121353559E-3</v>
      </c>
      <c r="U17" s="10">
        <v>5.8809801633605604E-3</v>
      </c>
      <c r="V17" s="10">
        <v>4.4460127028934399E-2</v>
      </c>
      <c r="W17" s="12">
        <v>0.1</v>
      </c>
      <c r="X17" s="108"/>
      <c r="Y17" s="78"/>
      <c r="Z17" s="78"/>
    </row>
    <row r="18" spans="1:26">
      <c r="A18" s="152"/>
      <c r="B18" s="152"/>
      <c r="C18" s="152"/>
      <c r="D18" s="158" t="s">
        <v>0</v>
      </c>
      <c r="E18" s="83" t="s">
        <v>23</v>
      </c>
      <c r="F18" s="84" t="s">
        <v>0</v>
      </c>
      <c r="G18" s="84"/>
      <c r="H18" s="84"/>
      <c r="I18" s="84"/>
      <c r="J18" s="84"/>
      <c r="K18" s="16">
        <v>12229</v>
      </c>
      <c r="L18" s="16">
        <v>11693</v>
      </c>
      <c r="M18" s="17">
        <v>0.95616976040559298</v>
      </c>
      <c r="N18" s="18">
        <v>2788</v>
      </c>
      <c r="O18" s="16">
        <v>2033</v>
      </c>
      <c r="P18" s="17">
        <v>0.173864705379287</v>
      </c>
      <c r="Q18" s="18">
        <v>106</v>
      </c>
      <c r="R18" s="16">
        <v>71</v>
      </c>
      <c r="S18" s="17">
        <v>3.4923757993113598E-2</v>
      </c>
      <c r="T18" s="17">
        <v>6.0720088942102096E-3</v>
      </c>
      <c r="U18" s="17">
        <v>9.0652527152997493E-3</v>
      </c>
      <c r="V18" s="17">
        <v>3.8020086083213799E-2</v>
      </c>
      <c r="W18" s="84">
        <v>0.1</v>
      </c>
      <c r="X18" s="84" t="s">
        <v>191</v>
      </c>
      <c r="Y18" s="78"/>
      <c r="Z18" s="78"/>
    </row>
    <row r="19" spans="1:26">
      <c r="A19" s="152"/>
      <c r="B19" s="152"/>
      <c r="C19" s="152"/>
      <c r="D19" s="159"/>
      <c r="E19" s="83" t="s">
        <v>25</v>
      </c>
      <c r="F19" s="84" t="s">
        <v>0</v>
      </c>
      <c r="G19" s="84"/>
      <c r="H19" s="84"/>
      <c r="I19" s="84"/>
      <c r="J19" s="84"/>
      <c r="K19" s="16">
        <v>10291</v>
      </c>
      <c r="L19" s="16">
        <v>9732</v>
      </c>
      <c r="M19" s="17">
        <v>0.94568069186668002</v>
      </c>
      <c r="N19" s="18">
        <v>46</v>
      </c>
      <c r="O19" s="16">
        <v>40</v>
      </c>
      <c r="P19" s="17">
        <v>4.1101520756267997E-3</v>
      </c>
      <c r="Q19" s="18">
        <v>20</v>
      </c>
      <c r="R19" s="16">
        <v>8</v>
      </c>
      <c r="S19" s="17">
        <v>0.2</v>
      </c>
      <c r="T19" s="17">
        <v>8.2203041512536005E-4</v>
      </c>
      <c r="U19" s="17">
        <v>2.0550760378133998E-3</v>
      </c>
      <c r="V19" s="17">
        <v>0.434782608695652</v>
      </c>
      <c r="W19" s="84">
        <v>0.1</v>
      </c>
      <c r="X19" s="84" t="s">
        <v>191</v>
      </c>
      <c r="Y19" s="78"/>
      <c r="Z19" s="78"/>
    </row>
    <row r="20" spans="1:26">
      <c r="A20" s="152"/>
      <c r="B20" s="152"/>
      <c r="C20" s="152"/>
      <c r="D20" s="154" t="s">
        <v>192</v>
      </c>
      <c r="E20" s="155"/>
      <c r="F20" s="8">
        <v>44518.375525844902</v>
      </c>
      <c r="G20" s="8"/>
      <c r="H20" s="8"/>
      <c r="I20" s="8"/>
      <c r="J20" s="8"/>
      <c r="K20" s="9">
        <v>23959</v>
      </c>
      <c r="L20" s="9">
        <v>22364</v>
      </c>
      <c r="M20" s="10">
        <v>0.93342793939646895</v>
      </c>
      <c r="N20" s="11">
        <v>3996</v>
      </c>
      <c r="O20" s="9">
        <v>2978</v>
      </c>
      <c r="P20" s="10">
        <v>0.13316043641566799</v>
      </c>
      <c r="Q20" s="11">
        <v>176</v>
      </c>
      <c r="R20" s="9">
        <v>128</v>
      </c>
      <c r="S20" s="10">
        <v>4.2981867024848901E-2</v>
      </c>
      <c r="T20" s="10">
        <v>5.7234841709890901E-3</v>
      </c>
      <c r="U20" s="10">
        <v>7.8697907351100004E-3</v>
      </c>
      <c r="V20" s="10">
        <v>4.4044044044044002E-2</v>
      </c>
      <c r="W20" s="12">
        <v>0.1</v>
      </c>
      <c r="X20" s="82"/>
      <c r="Y20" s="78"/>
      <c r="Z20" s="78"/>
    </row>
    <row r="21" spans="1:26">
      <c r="A21" s="152"/>
      <c r="B21" s="152"/>
      <c r="C21" s="152"/>
      <c r="D21" s="154" t="s">
        <v>192</v>
      </c>
      <c r="E21" s="155"/>
      <c r="F21" s="8">
        <v>44518.375525844902</v>
      </c>
      <c r="G21" s="92" t="s">
        <v>186</v>
      </c>
      <c r="H21" s="46">
        <v>6</v>
      </c>
      <c r="I21" s="47">
        <f>H21/Q20</f>
        <v>3.4090909090909088E-2</v>
      </c>
      <c r="J21" s="47">
        <f t="shared" ref="J21" si="2">+H21/L20</f>
        <v>2.6828832051511357E-4</v>
      </c>
      <c r="K21" s="9">
        <v>23959</v>
      </c>
      <c r="L21" s="9">
        <v>22364</v>
      </c>
      <c r="M21" s="10">
        <v>0.93342793939646895</v>
      </c>
      <c r="N21" s="11">
        <v>3996</v>
      </c>
      <c r="O21" s="9">
        <v>2978</v>
      </c>
      <c r="P21" s="10">
        <v>0.13316043641566799</v>
      </c>
      <c r="Q21" s="11">
        <v>176</v>
      </c>
      <c r="R21" s="9">
        <v>128</v>
      </c>
      <c r="S21" s="10">
        <v>4.2981867024848901E-2</v>
      </c>
      <c r="T21" s="10">
        <v>5.7234841709890901E-3</v>
      </c>
      <c r="U21" s="10">
        <v>7.8697907351100004E-3</v>
      </c>
      <c r="V21" s="10">
        <v>4.4044044044044002E-2</v>
      </c>
      <c r="W21" s="12">
        <v>0.1</v>
      </c>
      <c r="X21" s="108"/>
      <c r="Y21" s="78"/>
      <c r="Z21" s="78"/>
    </row>
    <row r="22" spans="1:26">
      <c r="A22" s="152"/>
      <c r="B22" s="152"/>
      <c r="C22" s="152"/>
      <c r="D22" s="154" t="s">
        <v>192</v>
      </c>
      <c r="E22" s="155"/>
      <c r="F22" s="8">
        <v>44518.375525844902</v>
      </c>
      <c r="G22" s="92" t="s">
        <v>182</v>
      </c>
      <c r="H22" s="46">
        <v>0</v>
      </c>
      <c r="I22" s="47">
        <f>H22/Q21</f>
        <v>0</v>
      </c>
      <c r="J22" s="47">
        <f>+H22/L21</f>
        <v>0</v>
      </c>
      <c r="K22" s="9">
        <v>23959</v>
      </c>
      <c r="L22" s="9">
        <v>22364</v>
      </c>
      <c r="M22" s="10">
        <v>0.93342793939646895</v>
      </c>
      <c r="N22" s="11">
        <v>3996</v>
      </c>
      <c r="O22" s="9">
        <v>2978</v>
      </c>
      <c r="P22" s="10">
        <v>0.13316043641566799</v>
      </c>
      <c r="Q22" s="11">
        <v>176</v>
      </c>
      <c r="R22" s="9">
        <v>128</v>
      </c>
      <c r="S22" s="10">
        <v>4.2981867024848901E-2</v>
      </c>
      <c r="T22" s="10">
        <v>5.7234841709890901E-3</v>
      </c>
      <c r="U22" s="10">
        <v>7.8697907351100004E-3</v>
      </c>
      <c r="V22" s="10">
        <v>4.4044044044044002E-2</v>
      </c>
      <c r="W22" s="12">
        <v>0.1</v>
      </c>
      <c r="X22" s="108"/>
      <c r="Y22" s="78"/>
      <c r="Z22" s="78"/>
    </row>
    <row r="23" spans="1:26">
      <c r="A23" s="152"/>
      <c r="B23" s="152"/>
      <c r="C23" s="152"/>
      <c r="D23" s="154" t="s">
        <v>192</v>
      </c>
      <c r="E23" s="155"/>
      <c r="F23" s="8">
        <v>44518.375525844902</v>
      </c>
      <c r="G23" s="92" t="s">
        <v>187</v>
      </c>
      <c r="H23" s="46">
        <v>2</v>
      </c>
      <c r="I23" s="47">
        <f>H23/Q22</f>
        <v>1.1363636363636364E-2</v>
      </c>
      <c r="J23" s="47">
        <f>+H23/L22</f>
        <v>8.9429440171704519E-5</v>
      </c>
      <c r="K23" s="9">
        <v>23959</v>
      </c>
      <c r="L23" s="9">
        <v>22364</v>
      </c>
      <c r="M23" s="10">
        <v>0.93342793939646895</v>
      </c>
      <c r="N23" s="11">
        <v>3996</v>
      </c>
      <c r="O23" s="9">
        <v>2978</v>
      </c>
      <c r="P23" s="10">
        <v>0.13316043641566799</v>
      </c>
      <c r="Q23" s="11">
        <v>176</v>
      </c>
      <c r="R23" s="9">
        <v>128</v>
      </c>
      <c r="S23" s="10">
        <v>4.2981867024848901E-2</v>
      </c>
      <c r="T23" s="10">
        <v>5.7234841709890901E-3</v>
      </c>
      <c r="U23" s="10">
        <v>7.8697907351100004E-3</v>
      </c>
      <c r="V23" s="10">
        <v>4.4044044044044002E-2</v>
      </c>
      <c r="W23" s="12">
        <v>0.1</v>
      </c>
      <c r="X23" s="108"/>
      <c r="Y23" s="78"/>
      <c r="Z23" s="78"/>
    </row>
    <row r="24" spans="1:26">
      <c r="A24" s="152"/>
      <c r="B24" s="152"/>
      <c r="C24" s="152"/>
      <c r="D24" s="154" t="s">
        <v>192</v>
      </c>
      <c r="E24" s="155"/>
      <c r="F24" s="8">
        <v>44518.375525844902</v>
      </c>
      <c r="G24" s="92" t="s">
        <v>183</v>
      </c>
      <c r="H24" s="46">
        <v>0</v>
      </c>
      <c r="I24" s="47">
        <f>H24/Q23</f>
        <v>0</v>
      </c>
      <c r="J24" s="47">
        <f>+H24/L23</f>
        <v>0</v>
      </c>
      <c r="K24" s="9">
        <v>23959</v>
      </c>
      <c r="L24" s="9">
        <v>22364</v>
      </c>
      <c r="M24" s="10">
        <v>0.93342793939646895</v>
      </c>
      <c r="N24" s="11">
        <v>3996</v>
      </c>
      <c r="O24" s="9">
        <v>2978</v>
      </c>
      <c r="P24" s="10">
        <v>0.13316043641566799</v>
      </c>
      <c r="Q24" s="11">
        <v>176</v>
      </c>
      <c r="R24" s="9">
        <v>128</v>
      </c>
      <c r="S24" s="10">
        <v>4.2981867024848901E-2</v>
      </c>
      <c r="T24" s="10">
        <v>5.7234841709890901E-3</v>
      </c>
      <c r="U24" s="10">
        <v>7.8697907351100004E-3</v>
      </c>
      <c r="V24" s="10">
        <v>4.4044044044044002E-2</v>
      </c>
      <c r="W24" s="12">
        <v>0.1</v>
      </c>
      <c r="X24" s="108"/>
      <c r="Y24" s="78"/>
      <c r="Z24" s="78"/>
    </row>
    <row r="25" spans="1:26">
      <c r="A25" s="152"/>
      <c r="B25" s="152"/>
      <c r="C25" s="152"/>
      <c r="D25" s="154" t="s">
        <v>192</v>
      </c>
      <c r="E25" s="155"/>
      <c r="F25" s="8">
        <v>44518.375525844902</v>
      </c>
      <c r="G25" s="92" t="s">
        <v>185</v>
      </c>
      <c r="H25" s="46">
        <v>0</v>
      </c>
      <c r="I25" s="47">
        <f>H25/Q24</f>
        <v>0</v>
      </c>
      <c r="J25" s="47">
        <f>+H25/L24</f>
        <v>0</v>
      </c>
      <c r="K25" s="9">
        <v>23959</v>
      </c>
      <c r="L25" s="9">
        <v>22364</v>
      </c>
      <c r="M25" s="10">
        <v>0.93342793939646895</v>
      </c>
      <c r="N25" s="11">
        <v>3996</v>
      </c>
      <c r="O25" s="9">
        <v>2978</v>
      </c>
      <c r="P25" s="10">
        <v>0.13316043641566799</v>
      </c>
      <c r="Q25" s="11">
        <v>176</v>
      </c>
      <c r="R25" s="9">
        <v>128</v>
      </c>
      <c r="S25" s="10">
        <v>4.2981867024848901E-2</v>
      </c>
      <c r="T25" s="10">
        <v>5.7234841709890901E-3</v>
      </c>
      <c r="U25" s="10">
        <v>7.8697907351100004E-3</v>
      </c>
      <c r="V25" s="10">
        <v>4.4044044044044002E-2</v>
      </c>
      <c r="W25" s="12">
        <v>0.1</v>
      </c>
      <c r="X25" s="108"/>
      <c r="Y25" s="78"/>
      <c r="Z25" s="78"/>
    </row>
    <row r="26" spans="1:26">
      <c r="A26" s="152"/>
      <c r="B26" s="152"/>
      <c r="C26" s="152"/>
      <c r="D26" s="158" t="s">
        <v>0</v>
      </c>
      <c r="E26" s="83" t="s">
        <v>23</v>
      </c>
      <c r="F26" s="84" t="s">
        <v>0</v>
      </c>
      <c r="G26" s="84"/>
      <c r="H26" s="84"/>
      <c r="I26" s="84"/>
      <c r="J26" s="84"/>
      <c r="K26" s="16">
        <v>12309</v>
      </c>
      <c r="L26" s="16">
        <v>11581</v>
      </c>
      <c r="M26" s="17">
        <v>0.94085628401982302</v>
      </c>
      <c r="N26" s="18">
        <v>3564</v>
      </c>
      <c r="O26" s="16">
        <v>2575</v>
      </c>
      <c r="P26" s="17">
        <v>0.22234694758656401</v>
      </c>
      <c r="Q26" s="18">
        <v>158</v>
      </c>
      <c r="R26" s="16">
        <v>121</v>
      </c>
      <c r="S26" s="17">
        <v>4.69902912621359E-2</v>
      </c>
      <c r="T26" s="17">
        <v>1.0448147828339501E-2</v>
      </c>
      <c r="U26" s="17">
        <v>1.3643036007253299E-2</v>
      </c>
      <c r="V26" s="17">
        <v>4.43322109988777E-2</v>
      </c>
      <c r="W26" s="84">
        <v>0.1</v>
      </c>
      <c r="X26" s="84" t="s">
        <v>193</v>
      </c>
      <c r="Y26" s="78"/>
      <c r="Z26" s="78"/>
    </row>
    <row r="27" spans="1:26">
      <c r="A27" s="152"/>
      <c r="B27" s="152"/>
      <c r="C27" s="153"/>
      <c r="D27" s="159"/>
      <c r="E27" s="83" t="s">
        <v>25</v>
      </c>
      <c r="F27" s="84" t="s">
        <v>0</v>
      </c>
      <c r="G27" s="84"/>
      <c r="H27" s="84"/>
      <c r="I27" s="84"/>
      <c r="J27" s="84"/>
      <c r="K27" s="16">
        <v>11650</v>
      </c>
      <c r="L27" s="16">
        <v>10783</v>
      </c>
      <c r="M27" s="17">
        <v>0.92557939914163101</v>
      </c>
      <c r="N27" s="18">
        <v>432</v>
      </c>
      <c r="O27" s="16">
        <v>403</v>
      </c>
      <c r="P27" s="17">
        <v>3.73736436984142E-2</v>
      </c>
      <c r="Q27" s="18">
        <v>18</v>
      </c>
      <c r="R27" s="16">
        <v>7</v>
      </c>
      <c r="S27" s="17">
        <v>1.7369727047146399E-2</v>
      </c>
      <c r="T27" s="17">
        <v>6.4916998979875696E-4</v>
      </c>
      <c r="U27" s="17">
        <v>1.6692942594825201E-3</v>
      </c>
      <c r="V27" s="17">
        <v>4.1666666666666699E-2</v>
      </c>
      <c r="W27" s="84">
        <v>0.1</v>
      </c>
      <c r="X27" s="84" t="s">
        <v>193</v>
      </c>
      <c r="Y27" s="78"/>
      <c r="Z27" s="78"/>
    </row>
    <row r="28" spans="1:26">
      <c r="A28" s="152"/>
      <c r="B28" s="152"/>
      <c r="C28" s="160" t="s">
        <v>194</v>
      </c>
      <c r="D28" s="157"/>
      <c r="E28" s="149"/>
      <c r="F28" s="105" t="s">
        <v>0</v>
      </c>
      <c r="G28" s="105"/>
      <c r="H28" s="105"/>
      <c r="I28" s="105"/>
      <c r="J28" s="105"/>
      <c r="K28" s="20">
        <v>70213</v>
      </c>
      <c r="L28" s="20">
        <v>66131</v>
      </c>
      <c r="M28" s="21">
        <v>0.94186261803369697</v>
      </c>
      <c r="N28" s="22">
        <v>9640</v>
      </c>
      <c r="O28" s="20">
        <v>6994</v>
      </c>
      <c r="P28" s="21">
        <v>0.10575977983094199</v>
      </c>
      <c r="Q28" s="22">
        <v>392</v>
      </c>
      <c r="R28" s="20">
        <v>278</v>
      </c>
      <c r="S28" s="21">
        <v>3.9748355733485799E-2</v>
      </c>
      <c r="T28" s="21">
        <v>4.20377735101541E-3</v>
      </c>
      <c r="U28" s="21">
        <v>5.9276284949569798E-3</v>
      </c>
      <c r="V28" s="21">
        <v>4.0663900414937802E-2</v>
      </c>
      <c r="W28" s="105" t="s">
        <v>0</v>
      </c>
      <c r="X28" s="105" t="s">
        <v>0</v>
      </c>
      <c r="Y28" s="78"/>
      <c r="Z28" s="78"/>
    </row>
    <row r="29" spans="1:26">
      <c r="A29" s="152"/>
      <c r="B29" s="152"/>
      <c r="C29" s="150" t="s">
        <v>51</v>
      </c>
      <c r="D29" s="154" t="s">
        <v>195</v>
      </c>
      <c r="E29" s="155"/>
      <c r="F29" s="8">
        <v>44503.485700543999</v>
      </c>
      <c r="G29" s="8"/>
      <c r="H29" s="8"/>
      <c r="I29" s="8"/>
      <c r="J29" s="8"/>
      <c r="K29" s="9">
        <v>2472</v>
      </c>
      <c r="L29" s="9">
        <v>2275</v>
      </c>
      <c r="M29" s="10">
        <v>0.92030744336569603</v>
      </c>
      <c r="N29" s="11">
        <v>362</v>
      </c>
      <c r="O29" s="9">
        <v>255</v>
      </c>
      <c r="P29" s="10">
        <v>0.112087912087912</v>
      </c>
      <c r="Q29" s="11">
        <v>8</v>
      </c>
      <c r="R29" s="9">
        <v>6</v>
      </c>
      <c r="S29" s="10">
        <v>2.3529411764705899E-2</v>
      </c>
      <c r="T29" s="10">
        <v>2.63736263736264E-3</v>
      </c>
      <c r="U29" s="10">
        <v>3.5164835164835199E-3</v>
      </c>
      <c r="V29" s="10">
        <v>2.2099447513812199E-2</v>
      </c>
      <c r="W29" s="12">
        <v>0.5</v>
      </c>
      <c r="X29" s="82" t="s">
        <v>152</v>
      </c>
      <c r="Y29" s="78"/>
      <c r="Z29" s="78"/>
    </row>
    <row r="30" spans="1:26">
      <c r="A30" s="152"/>
      <c r="B30" s="152"/>
      <c r="C30" s="151"/>
      <c r="D30" s="154" t="s">
        <v>195</v>
      </c>
      <c r="E30" s="155"/>
      <c r="F30" s="8">
        <v>44503.485700543999</v>
      </c>
      <c r="G30" s="66" t="s">
        <v>120</v>
      </c>
      <c r="H30" s="67">
        <v>1</v>
      </c>
      <c r="I30" s="68">
        <f>H30/Q$32</f>
        <v>0.125</v>
      </c>
      <c r="J30" s="68">
        <f>+H30/L$32</f>
        <v>4.3956043956043956E-4</v>
      </c>
      <c r="K30" s="9">
        <v>2472</v>
      </c>
      <c r="L30" s="9">
        <v>2275</v>
      </c>
      <c r="M30" s="10">
        <v>0.92030744336569603</v>
      </c>
      <c r="N30" s="11">
        <v>362</v>
      </c>
      <c r="O30" s="9">
        <v>255</v>
      </c>
      <c r="P30" s="10">
        <v>0.112087912087912</v>
      </c>
      <c r="Q30" s="11">
        <v>8</v>
      </c>
      <c r="R30" s="9">
        <v>6</v>
      </c>
      <c r="S30" s="10">
        <v>2.3529411764705899E-2</v>
      </c>
      <c r="T30" s="10">
        <v>2.63736263736264E-3</v>
      </c>
      <c r="U30" s="10">
        <v>3.5164835164835199E-3</v>
      </c>
      <c r="V30" s="10">
        <v>2.2099447513812199E-2</v>
      </c>
      <c r="W30" s="12">
        <v>0.5</v>
      </c>
      <c r="X30" s="82"/>
      <c r="Y30" s="78"/>
      <c r="Z30" s="78"/>
    </row>
    <row r="31" spans="1:26" ht="30.6">
      <c r="A31" s="152"/>
      <c r="B31" s="152"/>
      <c r="C31" s="151"/>
      <c r="D31" s="154" t="s">
        <v>195</v>
      </c>
      <c r="E31" s="155"/>
      <c r="F31" s="8">
        <v>44503.485700543999</v>
      </c>
      <c r="G31" s="66" t="s">
        <v>92</v>
      </c>
      <c r="H31" s="67">
        <v>2</v>
      </c>
      <c r="I31" s="68">
        <f t="shared" ref="I31:I33" si="3">H31/Q$32</f>
        <v>0.25</v>
      </c>
      <c r="J31" s="68">
        <f t="shared" ref="J31:J33" si="4">+H31/L$32</f>
        <v>8.7912087912087912E-4</v>
      </c>
      <c r="K31" s="9">
        <v>2472</v>
      </c>
      <c r="L31" s="9">
        <v>2275</v>
      </c>
      <c r="M31" s="10">
        <v>0.92030744336569603</v>
      </c>
      <c r="N31" s="11">
        <v>362</v>
      </c>
      <c r="O31" s="9">
        <v>255</v>
      </c>
      <c r="P31" s="10">
        <v>0.112087912087912</v>
      </c>
      <c r="Q31" s="11">
        <v>8</v>
      </c>
      <c r="R31" s="9">
        <v>6</v>
      </c>
      <c r="S31" s="10">
        <v>2.3529411764705899E-2</v>
      </c>
      <c r="T31" s="10">
        <v>2.63736263736264E-3</v>
      </c>
      <c r="U31" s="10">
        <v>3.5164835164835199E-3</v>
      </c>
      <c r="V31" s="10">
        <v>2.2099447513812199E-2</v>
      </c>
      <c r="W31" s="12">
        <v>0.5</v>
      </c>
      <c r="X31" s="82"/>
      <c r="Y31" s="78"/>
      <c r="Z31" s="78"/>
    </row>
    <row r="32" spans="1:26" ht="20.399999999999999">
      <c r="A32" s="152"/>
      <c r="B32" s="152"/>
      <c r="C32" s="151"/>
      <c r="D32" s="154" t="s">
        <v>195</v>
      </c>
      <c r="E32" s="155"/>
      <c r="F32" s="8">
        <v>44503.485700543999</v>
      </c>
      <c r="G32" s="66" t="s">
        <v>93</v>
      </c>
      <c r="H32" s="67">
        <v>2</v>
      </c>
      <c r="I32" s="68">
        <f t="shared" si="3"/>
        <v>0.25</v>
      </c>
      <c r="J32" s="68">
        <f t="shared" si="4"/>
        <v>8.7912087912087912E-4</v>
      </c>
      <c r="K32" s="9">
        <v>2472</v>
      </c>
      <c r="L32" s="9">
        <v>2275</v>
      </c>
      <c r="M32" s="10">
        <v>0.92030744336569603</v>
      </c>
      <c r="N32" s="11">
        <v>362</v>
      </c>
      <c r="O32" s="9">
        <v>255</v>
      </c>
      <c r="P32" s="10">
        <v>0.112087912087912</v>
      </c>
      <c r="Q32" s="11">
        <v>8</v>
      </c>
      <c r="R32" s="9">
        <v>6</v>
      </c>
      <c r="S32" s="10">
        <v>2.3529411764705899E-2</v>
      </c>
      <c r="T32" s="10">
        <v>2.63736263736264E-3</v>
      </c>
      <c r="U32" s="10">
        <v>3.5164835164835199E-3</v>
      </c>
      <c r="V32" s="10">
        <v>2.2099447513812199E-2</v>
      </c>
      <c r="W32" s="12">
        <v>0.5</v>
      </c>
      <c r="X32" s="82"/>
      <c r="Y32" s="78"/>
      <c r="Z32" s="78"/>
    </row>
    <row r="33" spans="1:26" ht="20.399999999999999">
      <c r="A33" s="152"/>
      <c r="B33" s="152"/>
      <c r="C33" s="151"/>
      <c r="D33" s="154" t="s">
        <v>195</v>
      </c>
      <c r="E33" s="155"/>
      <c r="F33" s="8">
        <v>44503.485700543999</v>
      </c>
      <c r="G33" s="66" t="s">
        <v>95</v>
      </c>
      <c r="H33" s="67">
        <v>0</v>
      </c>
      <c r="I33" s="68">
        <f t="shared" si="3"/>
        <v>0</v>
      </c>
      <c r="J33" s="68">
        <f t="shared" si="4"/>
        <v>0</v>
      </c>
      <c r="K33" s="9">
        <v>2472</v>
      </c>
      <c r="L33" s="9">
        <v>2275</v>
      </c>
      <c r="M33" s="10">
        <v>0.92030744336569603</v>
      </c>
      <c r="N33" s="11">
        <v>362</v>
      </c>
      <c r="O33" s="9">
        <v>255</v>
      </c>
      <c r="P33" s="10">
        <v>0.112087912087912</v>
      </c>
      <c r="Q33" s="11">
        <v>8</v>
      </c>
      <c r="R33" s="9">
        <v>6</v>
      </c>
      <c r="S33" s="10">
        <v>2.3529411764705899E-2</v>
      </c>
      <c r="T33" s="10">
        <v>2.63736263736264E-3</v>
      </c>
      <c r="U33" s="10">
        <v>3.5164835164835199E-3</v>
      </c>
      <c r="V33" s="10">
        <v>2.2099447513812199E-2</v>
      </c>
      <c r="W33" s="12">
        <v>0.5</v>
      </c>
      <c r="X33" s="82"/>
      <c r="Y33" s="78"/>
      <c r="Z33" s="78"/>
    </row>
    <row r="34" spans="1:26">
      <c r="A34" s="152"/>
      <c r="B34" s="152"/>
      <c r="C34" s="151"/>
      <c r="D34" s="103"/>
      <c r="E34" s="104"/>
      <c r="F34" s="8"/>
      <c r="G34" s="8"/>
      <c r="H34" s="8"/>
      <c r="I34" s="8"/>
      <c r="J34" s="8"/>
      <c r="K34" s="9"/>
      <c r="L34" s="9"/>
      <c r="M34" s="10"/>
      <c r="N34" s="11"/>
      <c r="O34" s="9"/>
      <c r="P34" s="10"/>
      <c r="Q34" s="11"/>
      <c r="R34" s="9"/>
      <c r="S34" s="10"/>
      <c r="T34" s="10"/>
      <c r="U34" s="10"/>
      <c r="V34" s="10"/>
      <c r="W34" s="12"/>
      <c r="X34" s="82"/>
      <c r="Y34" s="78"/>
      <c r="Z34" s="78"/>
    </row>
    <row r="35" spans="1:26">
      <c r="A35" s="152"/>
      <c r="B35" s="152"/>
      <c r="C35" s="152"/>
      <c r="D35" s="154" t="s">
        <v>195</v>
      </c>
      <c r="E35" s="155"/>
      <c r="F35" s="8">
        <v>44510.465444212998</v>
      </c>
      <c r="G35" s="8"/>
      <c r="H35" s="8"/>
      <c r="I35" s="8"/>
      <c r="J35" s="8"/>
      <c r="K35" s="9">
        <v>2462</v>
      </c>
      <c r="L35" s="9">
        <v>2272</v>
      </c>
      <c r="M35" s="10">
        <v>0.92282696994313596</v>
      </c>
      <c r="N35" s="11">
        <v>405</v>
      </c>
      <c r="O35" s="9">
        <v>311</v>
      </c>
      <c r="P35" s="10">
        <v>0.13688380281690099</v>
      </c>
      <c r="Q35" s="11">
        <v>1</v>
      </c>
      <c r="R35" s="9">
        <v>1</v>
      </c>
      <c r="S35" s="10">
        <v>3.21543408360129E-3</v>
      </c>
      <c r="T35" s="10">
        <v>4.4014084507042298E-4</v>
      </c>
      <c r="U35" s="10">
        <v>4.4014084507042298E-4</v>
      </c>
      <c r="V35" s="10">
        <v>2.4691358024691401E-3</v>
      </c>
      <c r="W35" s="12">
        <v>0.5</v>
      </c>
      <c r="X35" s="82" t="s">
        <v>152</v>
      </c>
      <c r="Y35" s="78"/>
      <c r="Z35" s="78"/>
    </row>
    <row r="36" spans="1:26">
      <c r="A36" s="152"/>
      <c r="B36" s="152"/>
      <c r="C36" s="152"/>
      <c r="D36" s="154" t="s">
        <v>195</v>
      </c>
      <c r="E36" s="155"/>
      <c r="F36" s="8">
        <v>44510.465444212998</v>
      </c>
      <c r="G36" s="66" t="s">
        <v>120</v>
      </c>
      <c r="H36" s="67">
        <v>0</v>
      </c>
      <c r="I36" s="68">
        <f>H36/Q$35</f>
        <v>0</v>
      </c>
      <c r="J36" s="68">
        <f>+H36/L$35</f>
        <v>0</v>
      </c>
      <c r="K36" s="9">
        <v>2462</v>
      </c>
      <c r="L36" s="9">
        <v>2272</v>
      </c>
      <c r="M36" s="10">
        <v>0.92282696994313596</v>
      </c>
      <c r="N36" s="11">
        <v>405</v>
      </c>
      <c r="O36" s="9">
        <v>311</v>
      </c>
      <c r="P36" s="10">
        <v>0.13688380281690099</v>
      </c>
      <c r="Q36" s="11">
        <v>1</v>
      </c>
      <c r="R36" s="9">
        <v>1</v>
      </c>
      <c r="S36" s="10">
        <v>3.21543408360129E-3</v>
      </c>
      <c r="T36" s="10">
        <v>4.4014084507042298E-4</v>
      </c>
      <c r="U36" s="10">
        <v>4.4014084507042298E-4</v>
      </c>
      <c r="V36" s="10">
        <v>2.4691358024691401E-3</v>
      </c>
      <c r="W36" s="12">
        <v>0.5</v>
      </c>
      <c r="X36" s="82"/>
      <c r="Y36" s="78"/>
      <c r="Z36" s="78"/>
    </row>
    <row r="37" spans="1:26" ht="30.6">
      <c r="A37" s="152"/>
      <c r="B37" s="152"/>
      <c r="C37" s="152"/>
      <c r="D37" s="154" t="s">
        <v>195</v>
      </c>
      <c r="E37" s="155"/>
      <c r="F37" s="8">
        <v>44510.465444212998</v>
      </c>
      <c r="G37" s="66" t="s">
        <v>92</v>
      </c>
      <c r="H37" s="67">
        <v>0</v>
      </c>
      <c r="I37" s="68">
        <f t="shared" ref="I37:I39" si="5">H37/Q$35</f>
        <v>0</v>
      </c>
      <c r="J37" s="68">
        <f t="shared" ref="J37:J39" si="6">+H37/L$35</f>
        <v>0</v>
      </c>
      <c r="K37" s="9">
        <v>2462</v>
      </c>
      <c r="L37" s="9">
        <v>2272</v>
      </c>
      <c r="M37" s="10">
        <v>0.92282696994313596</v>
      </c>
      <c r="N37" s="11">
        <v>405</v>
      </c>
      <c r="O37" s="9">
        <v>311</v>
      </c>
      <c r="P37" s="10">
        <v>0.13688380281690099</v>
      </c>
      <c r="Q37" s="11">
        <v>1</v>
      </c>
      <c r="R37" s="9">
        <v>1</v>
      </c>
      <c r="S37" s="10">
        <v>3.21543408360129E-3</v>
      </c>
      <c r="T37" s="10">
        <v>4.4014084507042298E-4</v>
      </c>
      <c r="U37" s="10">
        <v>4.4014084507042298E-4</v>
      </c>
      <c r="V37" s="10">
        <v>2.4691358024691401E-3</v>
      </c>
      <c r="W37" s="12">
        <v>0.5</v>
      </c>
      <c r="X37" s="82"/>
      <c r="Y37" s="78"/>
      <c r="Z37" s="78"/>
    </row>
    <row r="38" spans="1:26" ht="20.399999999999999">
      <c r="A38" s="152"/>
      <c r="B38" s="152"/>
      <c r="C38" s="152"/>
      <c r="D38" s="154" t="s">
        <v>195</v>
      </c>
      <c r="E38" s="155"/>
      <c r="F38" s="8">
        <v>44510.465444212998</v>
      </c>
      <c r="G38" s="66" t="s">
        <v>93</v>
      </c>
      <c r="H38" s="67">
        <v>0</v>
      </c>
      <c r="I38" s="68">
        <f t="shared" si="5"/>
        <v>0</v>
      </c>
      <c r="J38" s="68">
        <f t="shared" si="6"/>
        <v>0</v>
      </c>
      <c r="K38" s="9">
        <v>2462</v>
      </c>
      <c r="L38" s="9">
        <v>2272</v>
      </c>
      <c r="M38" s="10">
        <v>0.92282696994313596</v>
      </c>
      <c r="N38" s="11">
        <v>405</v>
      </c>
      <c r="O38" s="9">
        <v>311</v>
      </c>
      <c r="P38" s="10">
        <v>0.13688380281690099</v>
      </c>
      <c r="Q38" s="11">
        <v>1</v>
      </c>
      <c r="R38" s="9">
        <v>1</v>
      </c>
      <c r="S38" s="10">
        <v>3.21543408360129E-3</v>
      </c>
      <c r="T38" s="10">
        <v>4.4014084507042298E-4</v>
      </c>
      <c r="U38" s="10">
        <v>4.4014084507042298E-4</v>
      </c>
      <c r="V38" s="10">
        <v>2.4691358024691401E-3</v>
      </c>
      <c r="W38" s="12">
        <v>0.5</v>
      </c>
      <c r="X38" s="82"/>
      <c r="Y38" s="78"/>
      <c r="Z38" s="78"/>
    </row>
    <row r="39" spans="1:26" ht="20.399999999999999">
      <c r="A39" s="152"/>
      <c r="B39" s="152"/>
      <c r="C39" s="152"/>
      <c r="D39" s="154" t="s">
        <v>195</v>
      </c>
      <c r="E39" s="155"/>
      <c r="F39" s="8">
        <v>44510.465444212998</v>
      </c>
      <c r="G39" s="66" t="s">
        <v>95</v>
      </c>
      <c r="H39" s="67">
        <v>0</v>
      </c>
      <c r="I39" s="68">
        <f t="shared" si="5"/>
        <v>0</v>
      </c>
      <c r="J39" s="68">
        <f t="shared" si="6"/>
        <v>0</v>
      </c>
      <c r="K39" s="9">
        <v>2462</v>
      </c>
      <c r="L39" s="9">
        <v>2272</v>
      </c>
      <c r="M39" s="10">
        <v>0.92282696994313596</v>
      </c>
      <c r="N39" s="11">
        <v>405</v>
      </c>
      <c r="O39" s="9">
        <v>311</v>
      </c>
      <c r="P39" s="10">
        <v>0.13688380281690099</v>
      </c>
      <c r="Q39" s="11">
        <v>1</v>
      </c>
      <c r="R39" s="9">
        <v>1</v>
      </c>
      <c r="S39" s="10">
        <v>3.21543408360129E-3</v>
      </c>
      <c r="T39" s="10">
        <v>4.4014084507042298E-4</v>
      </c>
      <c r="U39" s="10">
        <v>4.4014084507042298E-4</v>
      </c>
      <c r="V39" s="10">
        <v>2.4691358024691401E-3</v>
      </c>
      <c r="W39" s="12">
        <v>0.5</v>
      </c>
      <c r="X39" s="82"/>
      <c r="Y39" s="78"/>
      <c r="Z39" s="78"/>
    </row>
    <row r="40" spans="1:26">
      <c r="A40" s="152"/>
      <c r="B40" s="152"/>
      <c r="C40" s="152"/>
      <c r="D40" s="103"/>
      <c r="E40" s="104"/>
      <c r="F40" s="8"/>
      <c r="G40" s="8"/>
      <c r="H40" s="8"/>
      <c r="I40" s="8"/>
      <c r="J40" s="8"/>
      <c r="K40" s="9"/>
      <c r="L40" s="9"/>
      <c r="M40" s="10"/>
      <c r="N40" s="11"/>
      <c r="O40" s="9"/>
      <c r="P40" s="10"/>
      <c r="Q40" s="11"/>
      <c r="R40" s="9"/>
      <c r="S40" s="10"/>
      <c r="T40" s="10"/>
      <c r="U40" s="10"/>
      <c r="V40" s="10"/>
      <c r="W40" s="12"/>
      <c r="X40" s="82"/>
      <c r="Y40" s="78"/>
      <c r="Z40" s="78"/>
    </row>
    <row r="41" spans="1:26">
      <c r="A41" s="152"/>
      <c r="B41" s="152"/>
      <c r="C41" s="153"/>
      <c r="D41" s="154" t="s">
        <v>195</v>
      </c>
      <c r="E41" s="155"/>
      <c r="F41" s="8">
        <v>44524.417172534697</v>
      </c>
      <c r="G41" s="8"/>
      <c r="H41" s="8"/>
      <c r="I41" s="8"/>
      <c r="J41" s="8"/>
      <c r="K41" s="9">
        <v>2461</v>
      </c>
      <c r="L41" s="9">
        <v>2265</v>
      </c>
      <c r="M41" s="10">
        <v>0.92035757822023601</v>
      </c>
      <c r="N41" s="11">
        <v>354</v>
      </c>
      <c r="O41" s="9">
        <v>272</v>
      </c>
      <c r="P41" s="10">
        <v>0.120088300220751</v>
      </c>
      <c r="Q41" s="11">
        <v>6</v>
      </c>
      <c r="R41" s="9">
        <v>3</v>
      </c>
      <c r="S41" s="10">
        <v>1.10294117647059E-2</v>
      </c>
      <c r="T41" s="10">
        <v>1.3245033112582801E-3</v>
      </c>
      <c r="U41" s="10">
        <v>2.6490066225165602E-3</v>
      </c>
      <c r="V41" s="10">
        <v>1.6949152542372899E-2</v>
      </c>
      <c r="W41" s="12">
        <v>0.5</v>
      </c>
      <c r="X41" s="82" t="s">
        <v>152</v>
      </c>
      <c r="Y41" s="78"/>
      <c r="Z41" s="78"/>
    </row>
    <row r="42" spans="1:26">
      <c r="A42" s="152"/>
      <c r="B42" s="152"/>
      <c r="C42" s="109"/>
      <c r="D42" s="154" t="s">
        <v>195</v>
      </c>
      <c r="E42" s="155"/>
      <c r="F42" s="8">
        <v>44524.417172534697</v>
      </c>
      <c r="G42" s="66" t="s">
        <v>120</v>
      </c>
      <c r="H42" s="67">
        <v>0</v>
      </c>
      <c r="I42" s="68">
        <f>H42/Q$41</f>
        <v>0</v>
      </c>
      <c r="J42" s="68">
        <f>+H42/L$41</f>
        <v>0</v>
      </c>
      <c r="K42" s="9">
        <v>2461</v>
      </c>
      <c r="L42" s="9">
        <v>2265</v>
      </c>
      <c r="M42" s="10">
        <v>0.92035757822023601</v>
      </c>
      <c r="N42" s="11">
        <v>354</v>
      </c>
      <c r="O42" s="9">
        <v>272</v>
      </c>
      <c r="P42" s="10">
        <v>0.120088300220751</v>
      </c>
      <c r="Q42" s="11">
        <v>6</v>
      </c>
      <c r="R42" s="9">
        <v>3</v>
      </c>
      <c r="S42" s="10">
        <v>1.10294117647059E-2</v>
      </c>
      <c r="T42" s="10">
        <v>1.3245033112582801E-3</v>
      </c>
      <c r="U42" s="10">
        <v>2.6490066225165602E-3</v>
      </c>
      <c r="V42" s="10">
        <v>1.6949152542372899E-2</v>
      </c>
      <c r="W42" s="12">
        <v>0.5</v>
      </c>
      <c r="X42" s="82"/>
      <c r="Y42" s="78"/>
      <c r="Z42" s="78"/>
    </row>
    <row r="43" spans="1:26" ht="30.6">
      <c r="A43" s="152"/>
      <c r="B43" s="152"/>
      <c r="C43" s="109"/>
      <c r="D43" s="154" t="s">
        <v>195</v>
      </c>
      <c r="E43" s="155"/>
      <c r="F43" s="8">
        <v>44524.417172534697</v>
      </c>
      <c r="G43" s="66" t="s">
        <v>92</v>
      </c>
      <c r="H43" s="67">
        <v>3</v>
      </c>
      <c r="I43" s="68">
        <f t="shared" ref="I43:I45" si="7">H43/Q$41</f>
        <v>0.5</v>
      </c>
      <c r="J43" s="68">
        <f t="shared" ref="J43:J45" si="8">+H43/L$41</f>
        <v>1.3245033112582781E-3</v>
      </c>
      <c r="K43" s="9">
        <v>2461</v>
      </c>
      <c r="L43" s="9">
        <v>2265</v>
      </c>
      <c r="M43" s="10">
        <v>0.92035757822023601</v>
      </c>
      <c r="N43" s="11">
        <v>354</v>
      </c>
      <c r="O43" s="9">
        <v>272</v>
      </c>
      <c r="P43" s="10">
        <v>0.120088300220751</v>
      </c>
      <c r="Q43" s="11">
        <v>6</v>
      </c>
      <c r="R43" s="9">
        <v>3</v>
      </c>
      <c r="S43" s="10">
        <v>1.10294117647059E-2</v>
      </c>
      <c r="T43" s="10">
        <v>1.3245033112582801E-3</v>
      </c>
      <c r="U43" s="10">
        <v>2.6490066225165602E-3</v>
      </c>
      <c r="V43" s="10">
        <v>1.6949152542372899E-2</v>
      </c>
      <c r="W43" s="12">
        <v>0.5</v>
      </c>
      <c r="X43" s="82"/>
      <c r="Y43" s="78"/>
      <c r="Z43" s="78"/>
    </row>
    <row r="44" spans="1:26" ht="20.399999999999999">
      <c r="A44" s="152"/>
      <c r="B44" s="152"/>
      <c r="C44" s="109"/>
      <c r="D44" s="154" t="s">
        <v>195</v>
      </c>
      <c r="E44" s="155"/>
      <c r="F44" s="8">
        <v>44524.417172534697</v>
      </c>
      <c r="G44" s="66" t="s">
        <v>93</v>
      </c>
      <c r="H44" s="67">
        <v>3</v>
      </c>
      <c r="I44" s="68">
        <f t="shared" si="7"/>
        <v>0.5</v>
      </c>
      <c r="J44" s="68">
        <f t="shared" si="8"/>
        <v>1.3245033112582781E-3</v>
      </c>
      <c r="K44" s="9">
        <v>2461</v>
      </c>
      <c r="L44" s="9">
        <v>2265</v>
      </c>
      <c r="M44" s="10">
        <v>0.92035757822023601</v>
      </c>
      <c r="N44" s="11">
        <v>354</v>
      </c>
      <c r="O44" s="9">
        <v>272</v>
      </c>
      <c r="P44" s="10">
        <v>0.120088300220751</v>
      </c>
      <c r="Q44" s="11">
        <v>6</v>
      </c>
      <c r="R44" s="9">
        <v>3</v>
      </c>
      <c r="S44" s="10">
        <v>1.10294117647059E-2</v>
      </c>
      <c r="T44" s="10">
        <v>1.3245033112582801E-3</v>
      </c>
      <c r="U44" s="10">
        <v>2.6490066225165602E-3</v>
      </c>
      <c r="V44" s="10">
        <v>1.6949152542372899E-2</v>
      </c>
      <c r="W44" s="12">
        <v>0.5</v>
      </c>
      <c r="X44" s="82"/>
      <c r="Y44" s="78"/>
      <c r="Z44" s="78"/>
    </row>
    <row r="45" spans="1:26" ht="20.399999999999999">
      <c r="A45" s="152"/>
      <c r="B45" s="152"/>
      <c r="C45" s="109"/>
      <c r="D45" s="154" t="s">
        <v>195</v>
      </c>
      <c r="E45" s="155"/>
      <c r="F45" s="8">
        <v>44524.417172534697</v>
      </c>
      <c r="G45" s="66" t="s">
        <v>95</v>
      </c>
      <c r="H45" s="67">
        <v>0</v>
      </c>
      <c r="I45" s="68">
        <f t="shared" si="7"/>
        <v>0</v>
      </c>
      <c r="J45" s="68">
        <f t="shared" si="8"/>
        <v>0</v>
      </c>
      <c r="K45" s="9">
        <v>2461</v>
      </c>
      <c r="L45" s="9">
        <v>2265</v>
      </c>
      <c r="M45" s="10">
        <v>0.92035757822023601</v>
      </c>
      <c r="N45" s="11">
        <v>354</v>
      </c>
      <c r="O45" s="9">
        <v>272</v>
      </c>
      <c r="P45" s="10">
        <v>0.120088300220751</v>
      </c>
      <c r="Q45" s="11">
        <v>6</v>
      </c>
      <c r="R45" s="9">
        <v>3</v>
      </c>
      <c r="S45" s="10">
        <v>1.10294117647059E-2</v>
      </c>
      <c r="T45" s="10">
        <v>1.3245033112582801E-3</v>
      </c>
      <c r="U45" s="10">
        <v>2.6490066225165602E-3</v>
      </c>
      <c r="V45" s="10">
        <v>1.6949152542372899E-2</v>
      </c>
      <c r="W45" s="12">
        <v>0.5</v>
      </c>
      <c r="X45" s="82"/>
      <c r="Y45" s="78"/>
      <c r="Z45" s="78"/>
    </row>
    <row r="46" spans="1:26">
      <c r="A46" s="152"/>
      <c r="B46" s="153"/>
      <c r="C46" s="160" t="s">
        <v>196</v>
      </c>
      <c r="D46" s="157"/>
      <c r="E46" s="149"/>
      <c r="F46" s="105" t="s">
        <v>0</v>
      </c>
      <c r="G46" s="105"/>
      <c r="H46" s="105"/>
      <c r="I46" s="105"/>
      <c r="J46" s="105"/>
      <c r="K46" s="20">
        <v>7395</v>
      </c>
      <c r="L46" s="20">
        <v>6812</v>
      </c>
      <c r="M46" s="21">
        <v>0.92116294793779596</v>
      </c>
      <c r="N46" s="22">
        <v>1121</v>
      </c>
      <c r="O46" s="20">
        <v>838</v>
      </c>
      <c r="P46" s="21">
        <v>0.123018203170875</v>
      </c>
      <c r="Q46" s="22">
        <v>15</v>
      </c>
      <c r="R46" s="20">
        <v>10</v>
      </c>
      <c r="S46" s="21">
        <v>1.1933174224343699E-2</v>
      </c>
      <c r="T46" s="21">
        <v>1.4679976512037599E-3</v>
      </c>
      <c r="U46" s="21">
        <v>2.20199647680564E-3</v>
      </c>
      <c r="V46" s="21">
        <v>1.33809099018733E-2</v>
      </c>
      <c r="W46" s="105" t="s">
        <v>0</v>
      </c>
      <c r="X46" s="105" t="s">
        <v>0</v>
      </c>
      <c r="Y46" s="78"/>
      <c r="Z46" s="78"/>
    </row>
    <row r="47" spans="1:26">
      <c r="A47" s="153"/>
      <c r="B47" s="161" t="s">
        <v>197</v>
      </c>
      <c r="C47" s="157"/>
      <c r="D47" s="157"/>
      <c r="E47" s="149"/>
      <c r="F47" s="87" t="s">
        <v>0</v>
      </c>
      <c r="G47" s="87"/>
      <c r="H47" s="87"/>
      <c r="I47" s="87"/>
      <c r="J47" s="87"/>
      <c r="K47" s="24">
        <v>77608</v>
      </c>
      <c r="L47" s="24">
        <v>72943</v>
      </c>
      <c r="M47" s="25">
        <v>0.93989021750335</v>
      </c>
      <c r="N47" s="26">
        <v>10761</v>
      </c>
      <c r="O47" s="24">
        <v>7832</v>
      </c>
      <c r="P47" s="25">
        <v>0.107371509260656</v>
      </c>
      <c r="Q47" s="26">
        <v>407</v>
      </c>
      <c r="R47" s="24">
        <v>288</v>
      </c>
      <c r="S47" s="25">
        <v>3.6772216547497398E-2</v>
      </c>
      <c r="T47" s="25">
        <v>3.9482883895644496E-3</v>
      </c>
      <c r="U47" s="25">
        <v>5.57969921719699E-3</v>
      </c>
      <c r="V47" s="25">
        <v>3.7821763776600702E-2</v>
      </c>
      <c r="W47" s="87" t="s">
        <v>0</v>
      </c>
      <c r="X47" s="87" t="s">
        <v>0</v>
      </c>
      <c r="Y47" s="78"/>
      <c r="Z47" s="78"/>
    </row>
    <row r="48" spans="1:26">
      <c r="A48" s="162" t="s">
        <v>168</v>
      </c>
      <c r="B48" s="157"/>
      <c r="C48" s="157"/>
      <c r="D48" s="157"/>
      <c r="E48" s="149"/>
      <c r="F48" s="106" t="s">
        <v>0</v>
      </c>
      <c r="G48" s="106"/>
      <c r="H48" s="106"/>
      <c r="I48" s="106"/>
      <c r="J48" s="106"/>
      <c r="K48" s="28">
        <v>77608</v>
      </c>
      <c r="L48" s="28">
        <v>72943</v>
      </c>
      <c r="M48" s="29">
        <v>0.93989021750335</v>
      </c>
      <c r="N48" s="30">
        <v>10761</v>
      </c>
      <c r="O48" s="28">
        <v>7832</v>
      </c>
      <c r="P48" s="29">
        <v>0.107371509260656</v>
      </c>
      <c r="Q48" s="30">
        <v>407</v>
      </c>
      <c r="R48" s="28">
        <v>288</v>
      </c>
      <c r="S48" s="29">
        <v>3.6772216547497398E-2</v>
      </c>
      <c r="T48" s="29">
        <v>3.9482883895644496E-3</v>
      </c>
      <c r="U48" s="29">
        <v>5.57969921719699E-3</v>
      </c>
      <c r="V48" s="29">
        <v>3.7821763776600702E-2</v>
      </c>
      <c r="W48" s="106" t="s">
        <v>0</v>
      </c>
      <c r="X48" s="106" t="s">
        <v>0</v>
      </c>
      <c r="Y48" s="78"/>
      <c r="Z48" s="78"/>
    </row>
    <row r="49" spans="1:26">
      <c r="A49" s="156" t="s">
        <v>169</v>
      </c>
      <c r="B49" s="157"/>
      <c r="C49" s="157"/>
      <c r="D49" s="157"/>
      <c r="E49" s="149"/>
      <c r="F49" s="102" t="s">
        <v>0</v>
      </c>
      <c r="G49" s="102"/>
      <c r="H49" s="102"/>
      <c r="I49" s="102"/>
      <c r="J49" s="102"/>
      <c r="K49" s="32">
        <v>77608</v>
      </c>
      <c r="L49" s="32">
        <v>72943</v>
      </c>
      <c r="M49" s="33">
        <v>0.93989021750335</v>
      </c>
      <c r="N49" s="34">
        <v>10761</v>
      </c>
      <c r="O49" s="32">
        <v>7832</v>
      </c>
      <c r="P49" s="33">
        <v>0.107371509260656</v>
      </c>
      <c r="Q49" s="34">
        <v>407</v>
      </c>
      <c r="R49" s="32">
        <v>288</v>
      </c>
      <c r="S49" s="33">
        <v>3.6772216547497398E-2</v>
      </c>
      <c r="T49" s="33">
        <v>3.9482883895644496E-3</v>
      </c>
      <c r="U49" s="33">
        <v>5.57969921719699E-3</v>
      </c>
      <c r="V49" s="33">
        <v>3.7821763776600702E-2</v>
      </c>
      <c r="W49" s="102" t="s">
        <v>0</v>
      </c>
      <c r="X49" s="102" t="s">
        <v>0</v>
      </c>
      <c r="Y49" s="78"/>
      <c r="Z49" s="78"/>
    </row>
    <row r="50" spans="1:26" ht="0" hidden="1" customHeight="1"/>
  </sheetData>
  <autoFilter ref="A3:X3" xr:uid="{82F89642-EDDB-4BEB-A38F-39D8D1F99DA6}">
    <filterColumn colId="3" showButton="0"/>
  </autoFilter>
  <mergeCells count="47">
    <mergeCell ref="D31:E31"/>
    <mergeCell ref="D32:E32"/>
    <mergeCell ref="D33:E33"/>
    <mergeCell ref="D45:E45"/>
    <mergeCell ref="D37:E37"/>
    <mergeCell ref="D38:E38"/>
    <mergeCell ref="D39:E39"/>
    <mergeCell ref="D42:E42"/>
    <mergeCell ref="D43:E43"/>
    <mergeCell ref="D44:E44"/>
    <mergeCell ref="D22:E22"/>
    <mergeCell ref="D23:E23"/>
    <mergeCell ref="D24:E24"/>
    <mergeCell ref="D25:E25"/>
    <mergeCell ref="D30:E30"/>
    <mergeCell ref="A48:E48"/>
    <mergeCell ref="A49:E49"/>
    <mergeCell ref="D5:E5"/>
    <mergeCell ref="D6:E6"/>
    <mergeCell ref="D7:E7"/>
    <mergeCell ref="D8:E8"/>
    <mergeCell ref="D9:E9"/>
    <mergeCell ref="D20:E20"/>
    <mergeCell ref="D26:D27"/>
    <mergeCell ref="C28:E28"/>
    <mergeCell ref="C29:C41"/>
    <mergeCell ref="D29:E29"/>
    <mergeCell ref="D35:E35"/>
    <mergeCell ref="D41:E41"/>
    <mergeCell ref="D36:E36"/>
    <mergeCell ref="D13:E13"/>
    <mergeCell ref="A2:E2"/>
    <mergeCell ref="D3:E3"/>
    <mergeCell ref="A4:A47"/>
    <mergeCell ref="B4:B46"/>
    <mergeCell ref="C4:C27"/>
    <mergeCell ref="D4:E4"/>
    <mergeCell ref="D10:D11"/>
    <mergeCell ref="D12:E12"/>
    <mergeCell ref="D18:D19"/>
    <mergeCell ref="C46:E46"/>
    <mergeCell ref="B47:E47"/>
    <mergeCell ref="D14:E14"/>
    <mergeCell ref="D15:E15"/>
    <mergeCell ref="D16:E16"/>
    <mergeCell ref="D17:E17"/>
    <mergeCell ref="D21:E21"/>
  </mergeCells>
  <hyperlinks>
    <hyperlink ref="D4" r:id="rId1" xr:uid="{56B9C6EF-D034-43A9-92D2-4922652EF9A8}"/>
    <hyperlink ref="E10" r:id="rId2" xr:uid="{66EE7B3D-A80E-4466-B1BA-565BBF7C567E}"/>
    <hyperlink ref="E11" r:id="rId3" xr:uid="{33378901-D298-4CC2-81A5-0AB5C5F94625}"/>
    <hyperlink ref="D12" r:id="rId4" xr:uid="{A8532BEC-3179-4EA8-A3F3-46DC7D275E83}"/>
    <hyperlink ref="E18" r:id="rId5" xr:uid="{B63BB755-B86B-45B2-8380-BF31825AEACF}"/>
    <hyperlink ref="E19" r:id="rId6" xr:uid="{E2A44C8F-2101-403C-AF06-C6A8C316099B}"/>
    <hyperlink ref="D20" r:id="rId7" xr:uid="{18B5E3F7-2218-49A1-983A-81F7D7D53C6F}"/>
    <hyperlink ref="E26" r:id="rId8" xr:uid="{884DF118-6052-4360-99E0-7587EA042650}"/>
    <hyperlink ref="E27" r:id="rId9" xr:uid="{BED6CD3F-AFB5-4C1F-96AE-1A2CCA34E047}"/>
    <hyperlink ref="D29" r:id="rId10" xr:uid="{0B68FDE9-75A0-4FF1-AE2F-A0577C93331A}"/>
    <hyperlink ref="D35" r:id="rId11" xr:uid="{61A5A01B-8389-4685-8B39-B3B97B82C769}"/>
    <hyperlink ref="D41" r:id="rId12" xr:uid="{7A24006F-2B68-4D98-A9F8-4E819C595998}"/>
    <hyperlink ref="D5" r:id="rId13" xr:uid="{D2258951-41BB-4B76-8B5A-74A970BB1EF3}"/>
    <hyperlink ref="D6" r:id="rId14" xr:uid="{F07B6DCA-A9EC-47C8-A3C2-898F9D70EF9E}"/>
    <hyperlink ref="D7" r:id="rId15" xr:uid="{6AE2B2E6-DBFD-4843-B975-18C555C540BB}"/>
    <hyperlink ref="D8" r:id="rId16" xr:uid="{5D6A61E0-A15F-4B62-BDD6-3575B38912BC}"/>
    <hyperlink ref="D9" r:id="rId17" xr:uid="{CC03D7F2-E931-41C7-922C-BA1FD59564F5}"/>
    <hyperlink ref="D13" r:id="rId18" xr:uid="{DB64546E-9E8E-48B2-9EE9-A9160BFA593B}"/>
    <hyperlink ref="D14" r:id="rId19" xr:uid="{080C7BBB-55EA-483F-BE97-154B3D248519}"/>
    <hyperlink ref="D15" r:id="rId20" xr:uid="{ADFE8901-A0A1-4C2B-A29E-8D013413AF52}"/>
    <hyperlink ref="D16" r:id="rId21" xr:uid="{731287F8-E4F0-4780-8B59-887BA306BBBC}"/>
    <hyperlink ref="D17" r:id="rId22" xr:uid="{1501B7F1-1C10-4179-8EAB-51687D4BF2BE}"/>
    <hyperlink ref="D21" r:id="rId23" xr:uid="{D07EC136-26D6-45DD-9D20-A02EEFB8D920}"/>
    <hyperlink ref="D22" r:id="rId24" xr:uid="{5B3AFF1F-76FD-421F-90B0-DF4F365CB70F}"/>
    <hyperlink ref="D23" r:id="rId25" xr:uid="{40F34FE7-1963-4CA7-B4B9-35E56DE213D1}"/>
    <hyperlink ref="D24" r:id="rId26" xr:uid="{38993D04-E20B-4CD2-82E5-C99F9D61F048}"/>
    <hyperlink ref="D25" r:id="rId27" xr:uid="{0A38FFD1-F968-4EAE-9E1A-136EF54B96F3}"/>
    <hyperlink ref="D30" r:id="rId28" xr:uid="{9F6D8E96-E1A6-4F69-847E-84CE0B5CBDCE}"/>
    <hyperlink ref="D31" r:id="rId29" xr:uid="{F9943D1F-025B-4190-9FB9-3B3961DC5397}"/>
    <hyperlink ref="D32" r:id="rId30" xr:uid="{E963E99A-7360-4F7B-A42E-6C86F2877C15}"/>
    <hyperlink ref="D33" r:id="rId31" xr:uid="{C7125511-649E-4197-AFD8-C01280085549}"/>
    <hyperlink ref="D36" r:id="rId32" xr:uid="{F70786D0-6277-4A1D-BC6C-13B982247F7C}"/>
    <hyperlink ref="D37" r:id="rId33" xr:uid="{166FD22A-F626-4B0A-AB13-748A9B29CF84}"/>
    <hyperlink ref="D38" r:id="rId34" xr:uid="{19E9EF7E-C7F4-4673-9AF6-3914531422F9}"/>
    <hyperlink ref="D39" r:id="rId35" xr:uid="{A160F1D4-217B-4E81-91B8-A81B35272A26}"/>
    <hyperlink ref="D42" r:id="rId36" xr:uid="{AAD5FD57-19E7-4CEA-A548-E621F7024369}"/>
    <hyperlink ref="D43" r:id="rId37" xr:uid="{D02A5F1E-0C9B-4E51-85D8-42AC172D5C45}"/>
    <hyperlink ref="D44" r:id="rId38" xr:uid="{506DC5DA-7835-424C-B749-730B78904C56}"/>
    <hyperlink ref="D45" r:id="rId39" xr:uid="{E8EDA1E5-2B9E-42A1-82CD-F6A3B32866E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C704C-BFAD-4ACE-A2A5-7EEE5A7A14C2}">
  <dimension ref="A1:Z38"/>
  <sheetViews>
    <sheetView tabSelected="1" topLeftCell="F1" workbookViewId="0">
      <selection activeCell="D3" sqref="D3:X3"/>
    </sheetView>
  </sheetViews>
  <sheetFormatPr defaultRowHeight="14.4"/>
  <cols>
    <col min="1" max="1" width="13.6640625" style="79" customWidth="1"/>
    <col min="2" max="2" width="8" style="79" customWidth="1"/>
    <col min="3" max="3" width="15.77734375" style="79" customWidth="1"/>
    <col min="4" max="4" width="3.77734375" style="79" customWidth="1"/>
    <col min="5" max="5" width="30.44140625" style="79" customWidth="1"/>
    <col min="6" max="10" width="9.5546875" style="79" customWidth="1"/>
    <col min="11" max="12" width="8.88671875" style="79"/>
    <col min="13" max="13" width="9.21875" style="79" customWidth="1"/>
    <col min="14" max="16" width="8.88671875" style="79"/>
    <col min="17" max="18" width="8.21875" style="79" customWidth="1"/>
    <col min="19" max="19" width="6.88671875" style="79" customWidth="1"/>
    <col min="20" max="21" width="8.21875" style="79" customWidth="1"/>
    <col min="22" max="23" width="6.88671875" style="79" customWidth="1"/>
    <col min="24" max="24" width="37.5546875" style="79" customWidth="1"/>
    <col min="25" max="25" width="5.88671875" style="79" customWidth="1"/>
    <col min="26" max="26" width="255" style="79" customWidth="1"/>
    <col min="27" max="16384" width="8.88671875" style="79"/>
  </cols>
  <sheetData>
    <row r="1" spans="1:26" ht="1.0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s="2" customFormat="1" ht="41.25" customHeight="1">
      <c r="A2" s="126" t="s">
        <v>243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5" t="s">
        <v>0</v>
      </c>
      <c r="X2" s="5" t="s">
        <v>0</v>
      </c>
    </row>
    <row r="3" spans="1:26" ht="31.8">
      <c r="A3" s="118" t="s">
        <v>1</v>
      </c>
      <c r="B3" s="81" t="s">
        <v>2</v>
      </c>
      <c r="C3" s="118" t="s">
        <v>3</v>
      </c>
      <c r="D3" s="148" t="s">
        <v>4</v>
      </c>
      <c r="E3" s="149"/>
      <c r="F3" s="81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81" t="s">
        <v>6</v>
      </c>
      <c r="L3" s="81" t="s">
        <v>7</v>
      </c>
      <c r="M3" s="81" t="s">
        <v>8</v>
      </c>
      <c r="N3" s="81" t="s">
        <v>11</v>
      </c>
      <c r="O3" s="81" t="s">
        <v>9</v>
      </c>
      <c r="P3" s="81" t="s">
        <v>10</v>
      </c>
      <c r="Q3" s="81" t="s">
        <v>15</v>
      </c>
      <c r="R3" s="81" t="s">
        <v>12</v>
      </c>
      <c r="S3" s="81" t="s">
        <v>14</v>
      </c>
      <c r="T3" s="81" t="s">
        <v>13</v>
      </c>
      <c r="U3" s="81" t="s">
        <v>16</v>
      </c>
      <c r="V3" s="81" t="s">
        <v>17</v>
      </c>
      <c r="W3" s="81" t="s">
        <v>18</v>
      </c>
      <c r="X3" s="81" t="s">
        <v>19</v>
      </c>
      <c r="Y3" s="78"/>
      <c r="Z3" s="78"/>
    </row>
    <row r="4" spans="1:26">
      <c r="A4" s="150" t="s">
        <v>20</v>
      </c>
      <c r="B4" s="134">
        <v>44531</v>
      </c>
      <c r="C4" s="150" t="s">
        <v>21</v>
      </c>
      <c r="D4" s="154" t="s">
        <v>234</v>
      </c>
      <c r="E4" s="155"/>
      <c r="F4" s="8">
        <v>44532.375535150502</v>
      </c>
      <c r="G4" s="8"/>
      <c r="H4" s="8"/>
      <c r="I4" s="8"/>
      <c r="J4" s="8"/>
      <c r="K4" s="9">
        <v>24174</v>
      </c>
      <c r="L4" s="9">
        <v>22518</v>
      </c>
      <c r="M4" s="10">
        <v>0.93149664929262799</v>
      </c>
      <c r="N4" s="11">
        <v>3110</v>
      </c>
      <c r="O4" s="9">
        <v>2282</v>
      </c>
      <c r="P4" s="10">
        <v>0.10134114930278</v>
      </c>
      <c r="Q4" s="11">
        <v>107</v>
      </c>
      <c r="R4" s="9">
        <v>66</v>
      </c>
      <c r="S4" s="10">
        <v>2.8921998247151599E-2</v>
      </c>
      <c r="T4" s="10">
        <v>2.93098854249933E-3</v>
      </c>
      <c r="U4" s="10">
        <v>4.7517541522337703E-3</v>
      </c>
      <c r="V4" s="10">
        <v>3.4405144694533797E-2</v>
      </c>
      <c r="W4" s="12">
        <v>2.2000000000000002</v>
      </c>
      <c r="X4" s="82"/>
      <c r="Y4" s="78"/>
      <c r="Z4" s="78"/>
    </row>
    <row r="5" spans="1:26">
      <c r="A5" s="151"/>
      <c r="B5" s="135"/>
      <c r="C5" s="151"/>
      <c r="D5" s="154" t="s">
        <v>234</v>
      </c>
      <c r="E5" s="155"/>
      <c r="F5" s="8">
        <v>44532.375535150502</v>
      </c>
      <c r="G5" s="92" t="s">
        <v>183</v>
      </c>
      <c r="H5" s="46">
        <v>0</v>
      </c>
      <c r="I5" s="47">
        <f>H5/Q4</f>
        <v>0</v>
      </c>
      <c r="J5" s="47">
        <f>+H5/L4</f>
        <v>0</v>
      </c>
      <c r="K5" s="9">
        <v>24174</v>
      </c>
      <c r="L5" s="9">
        <v>22518</v>
      </c>
      <c r="M5" s="10">
        <v>0.93149664929262799</v>
      </c>
      <c r="N5" s="11">
        <v>3110</v>
      </c>
      <c r="O5" s="9">
        <v>2282</v>
      </c>
      <c r="P5" s="10">
        <v>0.10134114930278</v>
      </c>
      <c r="Q5" s="11">
        <v>107</v>
      </c>
      <c r="R5" s="9">
        <v>66</v>
      </c>
      <c r="S5" s="10">
        <v>2.8921998247151599E-2</v>
      </c>
      <c r="T5" s="10">
        <v>2.93098854249933E-3</v>
      </c>
      <c r="U5" s="10">
        <v>4.7517541522337703E-3</v>
      </c>
      <c r="V5" s="10">
        <v>3.4405144694533797E-2</v>
      </c>
      <c r="W5" s="12">
        <v>2.2000000000000002</v>
      </c>
      <c r="X5" s="119"/>
      <c r="Y5" s="78"/>
      <c r="Z5" s="78"/>
    </row>
    <row r="6" spans="1:26">
      <c r="A6" s="151"/>
      <c r="B6" s="135"/>
      <c r="C6" s="151"/>
      <c r="D6" s="154" t="s">
        <v>234</v>
      </c>
      <c r="E6" s="155"/>
      <c r="F6" s="8">
        <v>44532.375535150502</v>
      </c>
      <c r="G6" s="92" t="s">
        <v>42</v>
      </c>
      <c r="H6" s="46">
        <v>0</v>
      </c>
      <c r="I6" s="47">
        <f>H6/Q5</f>
        <v>0</v>
      </c>
      <c r="J6" s="47">
        <f>+H6/L5</f>
        <v>0</v>
      </c>
      <c r="K6" s="9">
        <v>24174</v>
      </c>
      <c r="L6" s="9">
        <v>22518</v>
      </c>
      <c r="M6" s="10">
        <v>0.93149664929262799</v>
      </c>
      <c r="N6" s="11">
        <v>3110</v>
      </c>
      <c r="O6" s="9">
        <v>2282</v>
      </c>
      <c r="P6" s="10">
        <v>0.10134114930278</v>
      </c>
      <c r="Q6" s="11">
        <v>107</v>
      </c>
      <c r="R6" s="9">
        <v>66</v>
      </c>
      <c r="S6" s="10">
        <v>2.8921998247151599E-2</v>
      </c>
      <c r="T6" s="10">
        <v>2.93098854249933E-3</v>
      </c>
      <c r="U6" s="10">
        <v>4.7517541522337703E-3</v>
      </c>
      <c r="V6" s="10">
        <v>3.4405144694533797E-2</v>
      </c>
      <c r="W6" s="12">
        <v>2.2000000000000002</v>
      </c>
      <c r="X6" s="119"/>
      <c r="Y6" s="78"/>
      <c r="Z6" s="78"/>
    </row>
    <row r="7" spans="1:26">
      <c r="A7" s="152"/>
      <c r="B7" s="152"/>
      <c r="C7" s="152"/>
      <c r="D7" s="158" t="s">
        <v>0</v>
      </c>
      <c r="E7" s="83" t="s">
        <v>23</v>
      </c>
      <c r="F7" s="84" t="s">
        <v>0</v>
      </c>
      <c r="G7" s="84"/>
      <c r="H7" s="84"/>
      <c r="I7" s="84"/>
      <c r="J7" s="84"/>
      <c r="K7" s="16">
        <v>12245</v>
      </c>
      <c r="L7" s="16">
        <v>11815</v>
      </c>
      <c r="M7" s="17">
        <v>0.96488362596978405</v>
      </c>
      <c r="N7" s="18">
        <v>3089</v>
      </c>
      <c r="O7" s="16">
        <v>2262</v>
      </c>
      <c r="P7" s="17">
        <v>0.191451544646636</v>
      </c>
      <c r="Q7" s="18">
        <v>104</v>
      </c>
      <c r="R7" s="16">
        <v>64</v>
      </c>
      <c r="S7" s="17">
        <v>2.8293545534924799E-2</v>
      </c>
      <c r="T7" s="17">
        <v>5.4168429961912803E-3</v>
      </c>
      <c r="U7" s="17">
        <v>8.8023698688108297E-3</v>
      </c>
      <c r="V7" s="17">
        <v>3.3667853674328299E-2</v>
      </c>
      <c r="W7" s="84">
        <v>2.2000000000000002</v>
      </c>
      <c r="X7" s="84" t="s">
        <v>235</v>
      </c>
      <c r="Y7" s="78"/>
      <c r="Z7" s="78"/>
    </row>
    <row r="8" spans="1:26">
      <c r="A8" s="152"/>
      <c r="B8" s="152"/>
      <c r="C8" s="152"/>
      <c r="D8" s="159"/>
      <c r="E8" s="83" t="s">
        <v>25</v>
      </c>
      <c r="F8" s="84" t="s">
        <v>0</v>
      </c>
      <c r="G8" s="84"/>
      <c r="H8" s="84"/>
      <c r="I8" s="84"/>
      <c r="J8" s="84"/>
      <c r="K8" s="16">
        <v>11929</v>
      </c>
      <c r="L8" s="16">
        <v>10703</v>
      </c>
      <c r="M8" s="17">
        <v>0.89722524939223702</v>
      </c>
      <c r="N8" s="18">
        <v>21</v>
      </c>
      <c r="O8" s="16">
        <v>20</v>
      </c>
      <c r="P8" s="17">
        <v>1.8686349621601401E-3</v>
      </c>
      <c r="Q8" s="18">
        <v>3</v>
      </c>
      <c r="R8" s="16">
        <v>2</v>
      </c>
      <c r="S8" s="17">
        <v>0.1</v>
      </c>
      <c r="T8" s="17">
        <v>1.86863496216014E-4</v>
      </c>
      <c r="U8" s="17">
        <v>2.8029524432402099E-4</v>
      </c>
      <c r="V8" s="17">
        <v>0.14285714285714299</v>
      </c>
      <c r="W8" s="84">
        <v>2.2000000000000002</v>
      </c>
      <c r="X8" s="84" t="s">
        <v>235</v>
      </c>
      <c r="Y8" s="78"/>
      <c r="Z8" s="78"/>
    </row>
    <row r="9" spans="1:26">
      <c r="A9" s="152"/>
      <c r="B9" s="152"/>
      <c r="C9" s="152"/>
      <c r="D9" s="154" t="s">
        <v>236</v>
      </c>
      <c r="E9" s="155"/>
      <c r="F9" s="8">
        <v>44539.375567280098</v>
      </c>
      <c r="G9" s="8"/>
      <c r="H9" s="8"/>
      <c r="I9" s="8"/>
      <c r="J9" s="8"/>
      <c r="K9" s="9">
        <v>24378</v>
      </c>
      <c r="L9" s="9">
        <v>22637</v>
      </c>
      <c r="M9" s="10">
        <v>0.92858314874066805</v>
      </c>
      <c r="N9" s="11">
        <v>3772</v>
      </c>
      <c r="O9" s="9">
        <v>2802</v>
      </c>
      <c r="P9" s="10">
        <v>0.123779652780846</v>
      </c>
      <c r="Q9" s="11">
        <v>77</v>
      </c>
      <c r="R9" s="9">
        <v>56</v>
      </c>
      <c r="S9" s="10">
        <v>1.9985724482512499E-2</v>
      </c>
      <c r="T9" s="10">
        <v>2.4738260370190399E-3</v>
      </c>
      <c r="U9" s="10">
        <v>3.40151080090118E-3</v>
      </c>
      <c r="V9" s="10">
        <v>2.04135737009544E-2</v>
      </c>
      <c r="W9" s="12">
        <v>2.2000000000000002</v>
      </c>
      <c r="X9" s="82"/>
      <c r="Y9" s="78"/>
      <c r="Z9" s="78"/>
    </row>
    <row r="10" spans="1:26">
      <c r="A10" s="152"/>
      <c r="B10" s="152"/>
      <c r="C10" s="152"/>
      <c r="D10" s="154" t="s">
        <v>236</v>
      </c>
      <c r="E10" s="155"/>
      <c r="F10" s="8">
        <v>44539.375567280098</v>
      </c>
      <c r="G10" s="92" t="s">
        <v>183</v>
      </c>
      <c r="H10" s="46">
        <v>0</v>
      </c>
      <c r="I10" s="47">
        <f>H10/Q9</f>
        <v>0</v>
      </c>
      <c r="J10" s="47">
        <f>+H10/L9</f>
        <v>0</v>
      </c>
      <c r="K10" s="9">
        <v>24378</v>
      </c>
      <c r="L10" s="9">
        <v>22637</v>
      </c>
      <c r="M10" s="10">
        <v>0.92858314874066805</v>
      </c>
      <c r="N10" s="11">
        <v>3772</v>
      </c>
      <c r="O10" s="9">
        <v>2802</v>
      </c>
      <c r="P10" s="10">
        <v>0.123779652780846</v>
      </c>
      <c r="Q10" s="11">
        <v>77</v>
      </c>
      <c r="R10" s="9">
        <v>56</v>
      </c>
      <c r="S10" s="10">
        <v>1.9985724482512499E-2</v>
      </c>
      <c r="T10" s="10">
        <v>2.4738260370190399E-3</v>
      </c>
      <c r="U10" s="10">
        <v>3.40151080090118E-3</v>
      </c>
      <c r="V10" s="10">
        <v>2.04135737009544E-2</v>
      </c>
      <c r="W10" s="12">
        <v>2.2000000000000002</v>
      </c>
      <c r="X10" s="119"/>
      <c r="Y10" s="78"/>
      <c r="Z10" s="78"/>
    </row>
    <row r="11" spans="1:26">
      <c r="A11" s="152"/>
      <c r="B11" s="152"/>
      <c r="C11" s="152"/>
      <c r="D11" s="154" t="s">
        <v>236</v>
      </c>
      <c r="E11" s="155"/>
      <c r="F11" s="8">
        <v>44539.375567280098</v>
      </c>
      <c r="G11" s="92" t="s">
        <v>42</v>
      </c>
      <c r="H11" s="46">
        <v>0</v>
      </c>
      <c r="I11" s="47">
        <f>H11/Q10</f>
        <v>0</v>
      </c>
      <c r="J11" s="47">
        <f>+H11/L10</f>
        <v>0</v>
      </c>
      <c r="K11" s="9">
        <v>24378</v>
      </c>
      <c r="L11" s="9">
        <v>22637</v>
      </c>
      <c r="M11" s="10">
        <v>0.92858314874066805</v>
      </c>
      <c r="N11" s="11">
        <v>3772</v>
      </c>
      <c r="O11" s="9">
        <v>2802</v>
      </c>
      <c r="P11" s="10">
        <v>0.123779652780846</v>
      </c>
      <c r="Q11" s="11">
        <v>77</v>
      </c>
      <c r="R11" s="9">
        <v>56</v>
      </c>
      <c r="S11" s="10">
        <v>1.9985724482512499E-2</v>
      </c>
      <c r="T11" s="10">
        <v>2.4738260370190399E-3</v>
      </c>
      <c r="U11" s="10">
        <v>3.40151080090118E-3</v>
      </c>
      <c r="V11" s="10">
        <v>2.04135737009544E-2</v>
      </c>
      <c r="W11" s="12">
        <v>2.2000000000000002</v>
      </c>
      <c r="X11" s="119"/>
      <c r="Y11" s="78"/>
      <c r="Z11" s="78"/>
    </row>
    <row r="12" spans="1:26">
      <c r="A12" s="152"/>
      <c r="B12" s="152"/>
      <c r="C12" s="152"/>
      <c r="D12" s="158" t="s">
        <v>0</v>
      </c>
      <c r="E12" s="83" t="s">
        <v>23</v>
      </c>
      <c r="F12" s="84" t="s">
        <v>0</v>
      </c>
      <c r="G12" s="84"/>
      <c r="H12" s="84"/>
      <c r="I12" s="84"/>
      <c r="J12" s="84"/>
      <c r="K12" s="16">
        <v>12308</v>
      </c>
      <c r="L12" s="16">
        <v>11792</v>
      </c>
      <c r="M12" s="17">
        <v>0.95807604809879798</v>
      </c>
      <c r="N12" s="18">
        <v>3729</v>
      </c>
      <c r="O12" s="16">
        <v>2765</v>
      </c>
      <c r="P12" s="17">
        <v>0.234481004070556</v>
      </c>
      <c r="Q12" s="18">
        <v>77</v>
      </c>
      <c r="R12" s="16">
        <v>56</v>
      </c>
      <c r="S12" s="17">
        <v>2.0253164556962001E-2</v>
      </c>
      <c r="T12" s="17">
        <v>4.7489823609226604E-3</v>
      </c>
      <c r="U12" s="17">
        <v>6.52985074626866E-3</v>
      </c>
      <c r="V12" s="17">
        <v>2.0648967551622401E-2</v>
      </c>
      <c r="W12" s="84">
        <v>2.2000000000000002</v>
      </c>
      <c r="X12" s="84" t="s">
        <v>237</v>
      </c>
      <c r="Y12" s="78"/>
      <c r="Z12" s="78"/>
    </row>
    <row r="13" spans="1:26">
      <c r="A13" s="152"/>
      <c r="B13" s="152"/>
      <c r="C13" s="152"/>
      <c r="D13" s="159"/>
      <c r="E13" s="83" t="s">
        <v>25</v>
      </c>
      <c r="F13" s="84" t="s">
        <v>0</v>
      </c>
      <c r="G13" s="84"/>
      <c r="H13" s="84"/>
      <c r="I13" s="84"/>
      <c r="J13" s="84"/>
      <c r="K13" s="16">
        <v>12070</v>
      </c>
      <c r="L13" s="16">
        <v>10845</v>
      </c>
      <c r="M13" s="17">
        <v>0.89850869925434995</v>
      </c>
      <c r="N13" s="18">
        <v>43</v>
      </c>
      <c r="O13" s="16">
        <v>37</v>
      </c>
      <c r="P13" s="17">
        <v>3.4117104656523701E-3</v>
      </c>
      <c r="Q13" s="18"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84">
        <v>2.2000000000000002</v>
      </c>
      <c r="X13" s="84" t="s">
        <v>237</v>
      </c>
      <c r="Y13" s="78"/>
      <c r="Z13" s="78"/>
    </row>
    <row r="14" spans="1:26">
      <c r="A14" s="152"/>
      <c r="B14" s="152"/>
      <c r="C14" s="152"/>
      <c r="D14" s="154" t="s">
        <v>238</v>
      </c>
      <c r="E14" s="155"/>
      <c r="F14" s="8">
        <v>44546.417261955998</v>
      </c>
      <c r="G14" s="8"/>
      <c r="H14" s="8"/>
      <c r="I14" s="8"/>
      <c r="J14" s="8"/>
      <c r="K14" s="9">
        <v>24379</v>
      </c>
      <c r="L14" s="9">
        <v>22681</v>
      </c>
      <c r="M14" s="10">
        <v>0.93034989129988899</v>
      </c>
      <c r="N14" s="11">
        <v>4055</v>
      </c>
      <c r="O14" s="9">
        <v>2957</v>
      </c>
      <c r="P14" s="10">
        <v>0.13037344032450099</v>
      </c>
      <c r="Q14" s="11">
        <v>142</v>
      </c>
      <c r="R14" s="9">
        <v>95</v>
      </c>
      <c r="S14" s="10">
        <v>3.21271559012513E-2</v>
      </c>
      <c r="T14" s="10">
        <v>4.1885278426877096E-3</v>
      </c>
      <c r="U14" s="10">
        <v>6.2607468806490001E-3</v>
      </c>
      <c r="V14" s="10">
        <v>3.5018495684340303E-2</v>
      </c>
      <c r="W14" s="12">
        <v>2.2000000000000002</v>
      </c>
      <c r="X14" s="82"/>
      <c r="Y14" s="78"/>
      <c r="Z14" s="78"/>
    </row>
    <row r="15" spans="1:26">
      <c r="A15" s="152"/>
      <c r="B15" s="152"/>
      <c r="C15" s="152"/>
      <c r="D15" s="154" t="s">
        <v>238</v>
      </c>
      <c r="E15" s="155"/>
      <c r="F15" s="8">
        <v>44546.417261955998</v>
      </c>
      <c r="G15" s="92" t="s">
        <v>42</v>
      </c>
      <c r="H15" s="46">
        <v>0</v>
      </c>
      <c r="I15" s="47">
        <f>H15/Q14</f>
        <v>0</v>
      </c>
      <c r="J15" s="47">
        <f>+H15/L14</f>
        <v>0</v>
      </c>
      <c r="K15" s="9">
        <v>24379</v>
      </c>
      <c r="L15" s="9">
        <v>22681</v>
      </c>
      <c r="M15" s="10">
        <v>0.93034989129988899</v>
      </c>
      <c r="N15" s="11">
        <v>4055</v>
      </c>
      <c r="O15" s="9">
        <v>2957</v>
      </c>
      <c r="P15" s="10">
        <v>0.13037344032450099</v>
      </c>
      <c r="Q15" s="11">
        <v>142</v>
      </c>
      <c r="R15" s="9">
        <v>95</v>
      </c>
      <c r="S15" s="10">
        <v>3.21271559012513E-2</v>
      </c>
      <c r="T15" s="10">
        <v>4.1885278426877096E-3</v>
      </c>
      <c r="U15" s="10">
        <v>6.2607468806490001E-3</v>
      </c>
      <c r="V15" s="10">
        <v>3.5018495684340303E-2</v>
      </c>
      <c r="W15" s="12">
        <v>2.2000000000000002</v>
      </c>
      <c r="X15" s="119"/>
      <c r="Y15" s="78"/>
      <c r="Z15" s="78"/>
    </row>
    <row r="16" spans="1:26">
      <c r="A16" s="152"/>
      <c r="B16" s="152"/>
      <c r="C16" s="152"/>
      <c r="D16" s="158" t="s">
        <v>0</v>
      </c>
      <c r="E16" s="83" t="s">
        <v>23</v>
      </c>
      <c r="F16" s="84" t="s">
        <v>0</v>
      </c>
      <c r="G16" s="84"/>
      <c r="H16" s="84"/>
      <c r="I16" s="84"/>
      <c r="J16" s="84"/>
      <c r="K16" s="16">
        <v>12320</v>
      </c>
      <c r="L16" s="16">
        <v>11832</v>
      </c>
      <c r="M16" s="17">
        <v>0.96038961038961002</v>
      </c>
      <c r="N16" s="18">
        <v>4009</v>
      </c>
      <c r="O16" s="16">
        <v>2913</v>
      </c>
      <c r="P16" s="17">
        <v>0.246196754563895</v>
      </c>
      <c r="Q16" s="18">
        <v>132</v>
      </c>
      <c r="R16" s="16">
        <v>92</v>
      </c>
      <c r="S16" s="17">
        <v>3.1582560933745299E-2</v>
      </c>
      <c r="T16" s="17">
        <v>7.77552400270453E-3</v>
      </c>
      <c r="U16" s="17">
        <v>1.1156186612576099E-2</v>
      </c>
      <c r="V16" s="17">
        <v>3.2925916687453198E-2</v>
      </c>
      <c r="W16" s="84">
        <v>2.2000000000000002</v>
      </c>
      <c r="X16" s="84" t="s">
        <v>239</v>
      </c>
      <c r="Y16" s="78"/>
      <c r="Z16" s="78"/>
    </row>
    <row r="17" spans="1:26">
      <c r="A17" s="152"/>
      <c r="B17" s="152"/>
      <c r="C17" s="152"/>
      <c r="D17" s="159"/>
      <c r="E17" s="83" t="s">
        <v>25</v>
      </c>
      <c r="F17" s="84" t="s">
        <v>0</v>
      </c>
      <c r="G17" s="84"/>
      <c r="H17" s="84"/>
      <c r="I17" s="84"/>
      <c r="J17" s="84"/>
      <c r="K17" s="16">
        <v>12059</v>
      </c>
      <c r="L17" s="16">
        <v>10849</v>
      </c>
      <c r="M17" s="17">
        <v>0.899660004975537</v>
      </c>
      <c r="N17" s="18">
        <v>46</v>
      </c>
      <c r="O17" s="16">
        <v>44</v>
      </c>
      <c r="P17" s="17">
        <v>4.0556733339478304E-3</v>
      </c>
      <c r="Q17" s="18">
        <v>10</v>
      </c>
      <c r="R17" s="16">
        <v>3</v>
      </c>
      <c r="S17" s="17">
        <v>6.8181818181818205E-2</v>
      </c>
      <c r="T17" s="17">
        <v>2.7652318186007901E-4</v>
      </c>
      <c r="U17" s="17">
        <v>9.2174393953359799E-4</v>
      </c>
      <c r="V17" s="17">
        <v>0.217391304347826</v>
      </c>
      <c r="W17" s="84">
        <v>2.2000000000000002</v>
      </c>
      <c r="X17" s="84" t="s">
        <v>239</v>
      </c>
      <c r="Y17" s="78"/>
      <c r="Z17" s="78"/>
    </row>
    <row r="18" spans="1:26">
      <c r="A18" s="152"/>
      <c r="B18" s="152"/>
      <c r="C18" s="152"/>
      <c r="D18" s="154" t="s">
        <v>240</v>
      </c>
      <c r="E18" s="155"/>
      <c r="F18" s="8">
        <v>44553.375348611102</v>
      </c>
      <c r="G18" s="8"/>
      <c r="H18" s="8"/>
      <c r="I18" s="8"/>
      <c r="J18" s="8"/>
      <c r="K18" s="9">
        <v>24117</v>
      </c>
      <c r="L18" s="9">
        <v>22726</v>
      </c>
      <c r="M18" s="10">
        <v>0.94232284280797796</v>
      </c>
      <c r="N18" s="11">
        <v>4802</v>
      </c>
      <c r="O18" s="9">
        <v>3730</v>
      </c>
      <c r="P18" s="10">
        <v>0.16412919123470901</v>
      </c>
      <c r="Q18" s="11">
        <v>807</v>
      </c>
      <c r="R18" s="9">
        <v>742</v>
      </c>
      <c r="S18" s="10">
        <v>0.19892761394101899</v>
      </c>
      <c r="T18" s="10">
        <v>3.26498283903899E-2</v>
      </c>
      <c r="U18" s="10">
        <v>3.5509988559359301E-2</v>
      </c>
      <c r="V18" s="10">
        <v>0.16805497709287801</v>
      </c>
      <c r="W18" s="12">
        <v>2.2999999999999998</v>
      </c>
      <c r="X18" s="82"/>
      <c r="Y18" s="78"/>
      <c r="Z18" s="78"/>
    </row>
    <row r="19" spans="1:26">
      <c r="A19" s="152"/>
      <c r="B19" s="152"/>
      <c r="C19" s="152"/>
      <c r="D19" s="154" t="s">
        <v>240</v>
      </c>
      <c r="E19" s="155"/>
      <c r="F19" s="8">
        <v>44553.375348611102</v>
      </c>
      <c r="G19" s="92" t="s">
        <v>42</v>
      </c>
      <c r="H19" s="46">
        <v>0</v>
      </c>
      <c r="I19" s="47">
        <f>H19/Q18</f>
        <v>0</v>
      </c>
      <c r="J19" s="47">
        <f>+H19/L18</f>
        <v>0</v>
      </c>
      <c r="K19" s="9">
        <v>24117</v>
      </c>
      <c r="L19" s="9">
        <v>22726</v>
      </c>
      <c r="M19" s="10">
        <v>0.94232284280797796</v>
      </c>
      <c r="N19" s="11">
        <v>4802</v>
      </c>
      <c r="O19" s="9">
        <v>3730</v>
      </c>
      <c r="P19" s="10">
        <v>0.16412919123470901</v>
      </c>
      <c r="Q19" s="11">
        <v>807</v>
      </c>
      <c r="R19" s="9">
        <v>742</v>
      </c>
      <c r="S19" s="10">
        <v>0.19892761394101899</v>
      </c>
      <c r="T19" s="10">
        <v>3.26498283903899E-2</v>
      </c>
      <c r="U19" s="10">
        <v>3.5509988559359301E-2</v>
      </c>
      <c r="V19" s="10">
        <v>0.16805497709287801</v>
      </c>
      <c r="W19" s="12">
        <v>2.2999999999999998</v>
      </c>
      <c r="X19" s="119"/>
      <c r="Y19" s="78"/>
      <c r="Z19" s="78"/>
    </row>
    <row r="20" spans="1:26">
      <c r="A20" s="152"/>
      <c r="B20" s="152"/>
      <c r="C20" s="152"/>
      <c r="D20" s="158" t="s">
        <v>0</v>
      </c>
      <c r="E20" s="83" t="s">
        <v>23</v>
      </c>
      <c r="F20" s="84" t="s">
        <v>0</v>
      </c>
      <c r="G20" s="84"/>
      <c r="H20" s="84"/>
      <c r="I20" s="84"/>
      <c r="J20" s="84"/>
      <c r="K20" s="16">
        <v>12245</v>
      </c>
      <c r="L20" s="16">
        <v>12016</v>
      </c>
      <c r="M20" s="17">
        <v>0.98129848917925699</v>
      </c>
      <c r="N20" s="18">
        <v>4660</v>
      </c>
      <c r="O20" s="16">
        <v>3590</v>
      </c>
      <c r="P20" s="17">
        <v>0.29876830892143802</v>
      </c>
      <c r="Q20" s="18">
        <v>686</v>
      </c>
      <c r="R20" s="16">
        <v>646</v>
      </c>
      <c r="S20" s="17">
        <v>0.179944289693593</v>
      </c>
      <c r="T20" s="17">
        <v>5.3761651131824198E-2</v>
      </c>
      <c r="U20" s="17">
        <v>5.7090545938748301E-2</v>
      </c>
      <c r="V20" s="17">
        <v>0.14721030042918501</v>
      </c>
      <c r="W20" s="84">
        <v>2.2999999999999998</v>
      </c>
      <c r="X20" s="84" t="s">
        <v>241</v>
      </c>
      <c r="Y20" s="78"/>
      <c r="Z20" s="78"/>
    </row>
    <row r="21" spans="1:26">
      <c r="A21" s="152"/>
      <c r="B21" s="152"/>
      <c r="C21" s="153"/>
      <c r="D21" s="159"/>
      <c r="E21" s="83" t="s">
        <v>25</v>
      </c>
      <c r="F21" s="84" t="s">
        <v>0</v>
      </c>
      <c r="G21" s="84"/>
      <c r="H21" s="84"/>
      <c r="I21" s="84"/>
      <c r="J21" s="84"/>
      <c r="K21" s="16">
        <v>11872</v>
      </c>
      <c r="L21" s="16">
        <v>10710</v>
      </c>
      <c r="M21" s="17">
        <v>0.902122641509434</v>
      </c>
      <c r="N21" s="18">
        <v>142</v>
      </c>
      <c r="O21" s="16">
        <v>140</v>
      </c>
      <c r="P21" s="17">
        <v>1.30718954248366E-2</v>
      </c>
      <c r="Q21" s="18">
        <v>121</v>
      </c>
      <c r="R21" s="16">
        <v>96</v>
      </c>
      <c r="S21" s="17">
        <v>0.68571428571428605</v>
      </c>
      <c r="T21" s="17">
        <v>8.9635854341736706E-3</v>
      </c>
      <c r="U21" s="17">
        <v>1.12978524743231E-2</v>
      </c>
      <c r="V21" s="17">
        <v>0.852112676056338</v>
      </c>
      <c r="W21" s="84">
        <v>2.2999999999999998</v>
      </c>
      <c r="X21" s="84" t="s">
        <v>241</v>
      </c>
      <c r="Y21" s="78"/>
      <c r="Z21" s="78"/>
    </row>
    <row r="22" spans="1:26">
      <c r="A22" s="152"/>
      <c r="B22" s="152"/>
      <c r="C22" s="160" t="s">
        <v>32</v>
      </c>
      <c r="D22" s="157"/>
      <c r="E22" s="149"/>
      <c r="F22" s="121" t="s">
        <v>0</v>
      </c>
      <c r="G22" s="121"/>
      <c r="H22" s="121"/>
      <c r="I22" s="121"/>
      <c r="J22" s="121"/>
      <c r="K22" s="20">
        <v>97048</v>
      </c>
      <c r="L22" s="20">
        <v>90562</v>
      </c>
      <c r="M22" s="21">
        <v>0.93316709257274799</v>
      </c>
      <c r="N22" s="22">
        <v>15739</v>
      </c>
      <c r="O22" s="20">
        <v>11771</v>
      </c>
      <c r="P22" s="21">
        <v>0.129977253152536</v>
      </c>
      <c r="Q22" s="22">
        <v>1133</v>
      </c>
      <c r="R22" s="20">
        <v>959</v>
      </c>
      <c r="S22" s="21">
        <v>8.1471412794155096E-2</v>
      </c>
      <c r="T22" s="21">
        <v>1.05894304454407E-2</v>
      </c>
      <c r="U22" s="21">
        <v>1.25107661049888E-2</v>
      </c>
      <c r="V22" s="21">
        <v>7.1986784420865396E-2</v>
      </c>
      <c r="W22" s="121" t="s">
        <v>0</v>
      </c>
      <c r="X22" s="121" t="s">
        <v>0</v>
      </c>
      <c r="Y22" s="78"/>
      <c r="Z22" s="78"/>
    </row>
    <row r="23" spans="1:26">
      <c r="A23" s="152"/>
      <c r="B23" s="152"/>
      <c r="C23" s="150" t="s">
        <v>51</v>
      </c>
      <c r="D23" s="154" t="s">
        <v>195</v>
      </c>
      <c r="E23" s="155"/>
      <c r="F23" s="8">
        <v>44538.458645717597</v>
      </c>
      <c r="G23" s="8"/>
      <c r="H23" s="8"/>
      <c r="I23" s="8"/>
      <c r="J23" s="8"/>
      <c r="K23" s="9">
        <v>2479</v>
      </c>
      <c r="L23" s="9">
        <v>2275</v>
      </c>
      <c r="M23" s="10">
        <v>0.91770875352964898</v>
      </c>
      <c r="N23" s="11">
        <v>456</v>
      </c>
      <c r="O23" s="9">
        <v>336</v>
      </c>
      <c r="P23" s="10">
        <v>0.14769230769230801</v>
      </c>
      <c r="Q23" s="11">
        <v>4</v>
      </c>
      <c r="R23" s="9">
        <v>3</v>
      </c>
      <c r="S23" s="10">
        <v>8.9285714285714298E-3</v>
      </c>
      <c r="T23" s="10">
        <v>1.31868131868132E-3</v>
      </c>
      <c r="U23" s="10">
        <v>1.75824175824176E-3</v>
      </c>
      <c r="V23" s="10">
        <v>8.7719298245613996E-3</v>
      </c>
      <c r="W23" s="12">
        <v>0.5</v>
      </c>
      <c r="X23" s="82" t="s">
        <v>152</v>
      </c>
      <c r="Y23" s="78"/>
      <c r="Z23" s="78"/>
    </row>
    <row r="24" spans="1:26">
      <c r="A24" s="152"/>
      <c r="B24" s="152"/>
      <c r="C24" s="163"/>
      <c r="D24" s="154" t="s">
        <v>195</v>
      </c>
      <c r="E24" s="155"/>
      <c r="F24" s="8">
        <v>44538.458645717597</v>
      </c>
      <c r="G24" s="66" t="s">
        <v>120</v>
      </c>
      <c r="H24" s="67">
        <v>0</v>
      </c>
      <c r="I24" s="68">
        <f>H24/Q$23</f>
        <v>0</v>
      </c>
      <c r="J24" s="68">
        <f>+H24/L$23</f>
        <v>0</v>
      </c>
      <c r="K24" s="9">
        <v>2479</v>
      </c>
      <c r="L24" s="9">
        <v>2275</v>
      </c>
      <c r="M24" s="10">
        <v>0.91770875352964898</v>
      </c>
      <c r="N24" s="11">
        <v>456</v>
      </c>
      <c r="O24" s="9">
        <v>336</v>
      </c>
      <c r="P24" s="10">
        <v>0.14769230769230801</v>
      </c>
      <c r="Q24" s="11">
        <v>4</v>
      </c>
      <c r="R24" s="9">
        <v>3</v>
      </c>
      <c r="S24" s="10">
        <v>8.9285714285714298E-3</v>
      </c>
      <c r="T24" s="10">
        <v>1.31868131868132E-3</v>
      </c>
      <c r="U24" s="10">
        <v>1.75824175824176E-3</v>
      </c>
      <c r="V24" s="10">
        <v>8.7719298245613996E-3</v>
      </c>
      <c r="W24" s="12">
        <v>0.5</v>
      </c>
      <c r="X24" s="82"/>
      <c r="Y24" s="78"/>
      <c r="Z24" s="78"/>
    </row>
    <row r="25" spans="1:26" ht="30.6">
      <c r="A25" s="152"/>
      <c r="B25" s="152"/>
      <c r="C25" s="163"/>
      <c r="D25" s="154" t="s">
        <v>195</v>
      </c>
      <c r="E25" s="155"/>
      <c r="F25" s="8">
        <v>44538.458645717597</v>
      </c>
      <c r="G25" s="66" t="s">
        <v>92</v>
      </c>
      <c r="H25" s="67">
        <v>2</v>
      </c>
      <c r="I25" s="68">
        <f t="shared" ref="I25:I27" si="0">H25/Q$23</f>
        <v>0.5</v>
      </c>
      <c r="J25" s="68">
        <f t="shared" ref="J25:J27" si="1">+H25/L$23</f>
        <v>8.7912087912087912E-4</v>
      </c>
      <c r="K25" s="9">
        <v>2479</v>
      </c>
      <c r="L25" s="9">
        <v>2275</v>
      </c>
      <c r="M25" s="10">
        <v>0.91770875352964898</v>
      </c>
      <c r="N25" s="11">
        <v>456</v>
      </c>
      <c r="O25" s="9">
        <v>336</v>
      </c>
      <c r="P25" s="10">
        <v>0.14769230769230801</v>
      </c>
      <c r="Q25" s="11">
        <v>4</v>
      </c>
      <c r="R25" s="9">
        <v>3</v>
      </c>
      <c r="S25" s="10">
        <v>8.9285714285714298E-3</v>
      </c>
      <c r="T25" s="10">
        <v>1.31868131868132E-3</v>
      </c>
      <c r="U25" s="10">
        <v>1.75824175824176E-3</v>
      </c>
      <c r="V25" s="10">
        <v>8.7719298245613996E-3</v>
      </c>
      <c r="W25" s="12">
        <v>0.5</v>
      </c>
      <c r="X25" s="82"/>
      <c r="Y25" s="78"/>
      <c r="Z25" s="78"/>
    </row>
    <row r="26" spans="1:26" ht="20.399999999999999">
      <c r="A26" s="152"/>
      <c r="B26" s="152"/>
      <c r="C26" s="163"/>
      <c r="D26" s="154" t="s">
        <v>195</v>
      </c>
      <c r="E26" s="155"/>
      <c r="F26" s="8">
        <v>44538.458645717597</v>
      </c>
      <c r="G26" s="66" t="s">
        <v>93</v>
      </c>
      <c r="H26" s="67">
        <v>2</v>
      </c>
      <c r="I26" s="68">
        <f t="shared" si="0"/>
        <v>0.5</v>
      </c>
      <c r="J26" s="68">
        <f t="shared" si="1"/>
        <v>8.7912087912087912E-4</v>
      </c>
      <c r="K26" s="9">
        <v>2479</v>
      </c>
      <c r="L26" s="9">
        <v>2275</v>
      </c>
      <c r="M26" s="10">
        <v>0.91770875352964898</v>
      </c>
      <c r="N26" s="11">
        <v>456</v>
      </c>
      <c r="O26" s="9">
        <v>336</v>
      </c>
      <c r="P26" s="10">
        <v>0.14769230769230801</v>
      </c>
      <c r="Q26" s="11">
        <v>4</v>
      </c>
      <c r="R26" s="9">
        <v>3</v>
      </c>
      <c r="S26" s="10">
        <v>8.9285714285714298E-3</v>
      </c>
      <c r="T26" s="10">
        <v>1.31868131868132E-3</v>
      </c>
      <c r="U26" s="10">
        <v>1.75824175824176E-3</v>
      </c>
      <c r="V26" s="10">
        <v>8.7719298245613996E-3</v>
      </c>
      <c r="W26" s="12">
        <v>0.5</v>
      </c>
      <c r="X26" s="82"/>
      <c r="Y26" s="78"/>
      <c r="Z26" s="78"/>
    </row>
    <row r="27" spans="1:26" ht="20.399999999999999">
      <c r="A27" s="152"/>
      <c r="B27" s="152"/>
      <c r="C27" s="163"/>
      <c r="D27" s="154" t="s">
        <v>195</v>
      </c>
      <c r="E27" s="155"/>
      <c r="F27" s="8">
        <v>44538.458645717597</v>
      </c>
      <c r="G27" s="66" t="s">
        <v>95</v>
      </c>
      <c r="H27" s="67">
        <v>0</v>
      </c>
      <c r="I27" s="68">
        <f t="shared" si="0"/>
        <v>0</v>
      </c>
      <c r="J27" s="68">
        <f t="shared" si="1"/>
        <v>0</v>
      </c>
      <c r="K27" s="9">
        <v>2479</v>
      </c>
      <c r="L27" s="9">
        <v>2275</v>
      </c>
      <c r="M27" s="10">
        <v>0.91770875352964898</v>
      </c>
      <c r="N27" s="11">
        <v>456</v>
      </c>
      <c r="O27" s="9">
        <v>336</v>
      </c>
      <c r="P27" s="10">
        <v>0.14769230769230801</v>
      </c>
      <c r="Q27" s="11">
        <v>4</v>
      </c>
      <c r="R27" s="9">
        <v>3</v>
      </c>
      <c r="S27" s="10">
        <v>8.9285714285714298E-3</v>
      </c>
      <c r="T27" s="10">
        <v>1.31868131868132E-3</v>
      </c>
      <c r="U27" s="10">
        <v>1.75824175824176E-3</v>
      </c>
      <c r="V27" s="10">
        <v>8.7719298245613996E-3</v>
      </c>
      <c r="W27" s="12">
        <v>0.5</v>
      </c>
      <c r="X27" s="82"/>
      <c r="Y27" s="78"/>
      <c r="Z27" s="78"/>
    </row>
    <row r="28" spans="1:26">
      <c r="A28" s="152"/>
      <c r="B28" s="152"/>
      <c r="C28" s="163"/>
      <c r="D28" s="123"/>
      <c r="E28" s="124"/>
      <c r="F28" s="8"/>
      <c r="G28" s="8"/>
      <c r="H28" s="8"/>
      <c r="I28" s="8"/>
      <c r="J28" s="8"/>
      <c r="K28" s="9"/>
      <c r="L28" s="9"/>
      <c r="M28" s="10"/>
      <c r="N28" s="11"/>
      <c r="O28" s="9"/>
      <c r="P28" s="10"/>
      <c r="Q28" s="11"/>
      <c r="R28" s="9"/>
      <c r="S28" s="10"/>
      <c r="T28" s="10"/>
      <c r="U28" s="10"/>
      <c r="V28" s="10"/>
      <c r="W28" s="12"/>
      <c r="X28" s="82"/>
      <c r="Y28" s="78"/>
      <c r="Z28" s="78"/>
    </row>
    <row r="29" spans="1:26">
      <c r="A29" s="152"/>
      <c r="B29" s="152"/>
      <c r="C29" s="153"/>
      <c r="D29" s="154" t="s">
        <v>195</v>
      </c>
      <c r="E29" s="155"/>
      <c r="F29" s="8">
        <v>44552.375437812501</v>
      </c>
      <c r="G29" s="8"/>
      <c r="H29" s="8"/>
      <c r="I29" s="8"/>
      <c r="J29" s="8"/>
      <c r="K29" s="9">
        <v>2477</v>
      </c>
      <c r="L29" s="9">
        <v>2278</v>
      </c>
      <c r="M29" s="10">
        <v>0.91966088009689095</v>
      </c>
      <c r="N29" s="11">
        <v>519</v>
      </c>
      <c r="O29" s="9">
        <v>402</v>
      </c>
      <c r="P29" s="10">
        <v>0.17647058823529399</v>
      </c>
      <c r="Q29" s="11">
        <v>6</v>
      </c>
      <c r="R29" s="9">
        <v>5</v>
      </c>
      <c r="S29" s="10">
        <v>1.24378109452736E-2</v>
      </c>
      <c r="T29" s="10">
        <v>2.19490781387182E-3</v>
      </c>
      <c r="U29" s="10">
        <v>2.6338893766461799E-3</v>
      </c>
      <c r="V29" s="10">
        <v>1.15606936416185E-2</v>
      </c>
      <c r="W29" s="12">
        <v>0.5</v>
      </c>
      <c r="X29" s="82" t="s">
        <v>152</v>
      </c>
      <c r="Y29" s="78"/>
      <c r="Z29" s="78"/>
    </row>
    <row r="30" spans="1:26">
      <c r="A30" s="152"/>
      <c r="B30" s="152"/>
      <c r="C30" s="125"/>
      <c r="D30" s="154" t="s">
        <v>195</v>
      </c>
      <c r="E30" s="155"/>
      <c r="F30" s="8">
        <v>44552.375437812501</v>
      </c>
      <c r="G30" s="66" t="s">
        <v>120</v>
      </c>
      <c r="H30" s="67">
        <v>1</v>
      </c>
      <c r="I30" s="68">
        <f>H30/Q$29</f>
        <v>0.16666666666666666</v>
      </c>
      <c r="J30" s="68">
        <f>+H30/L$29</f>
        <v>4.3898156277436348E-4</v>
      </c>
      <c r="K30" s="9">
        <v>2477</v>
      </c>
      <c r="L30" s="9">
        <v>2278</v>
      </c>
      <c r="M30" s="10">
        <v>0.91966088009689095</v>
      </c>
      <c r="N30" s="11">
        <v>519</v>
      </c>
      <c r="O30" s="9">
        <v>402</v>
      </c>
      <c r="P30" s="10">
        <v>0.17647058823529399</v>
      </c>
      <c r="Q30" s="11">
        <v>6</v>
      </c>
      <c r="R30" s="9">
        <v>5</v>
      </c>
      <c r="S30" s="10">
        <v>1.24378109452736E-2</v>
      </c>
      <c r="T30" s="10">
        <v>2.19490781387182E-3</v>
      </c>
      <c r="U30" s="10">
        <v>2.6338893766461799E-3</v>
      </c>
      <c r="V30" s="10">
        <v>1.15606936416185E-2</v>
      </c>
      <c r="W30" s="12">
        <v>0.5</v>
      </c>
      <c r="X30" s="82"/>
      <c r="Y30" s="78"/>
      <c r="Z30" s="78"/>
    </row>
    <row r="31" spans="1:26" ht="30.6">
      <c r="A31" s="152"/>
      <c r="B31" s="152"/>
      <c r="C31" s="125"/>
      <c r="D31" s="154" t="s">
        <v>195</v>
      </c>
      <c r="E31" s="155"/>
      <c r="F31" s="8">
        <v>44552.375437812501</v>
      </c>
      <c r="G31" s="66" t="s">
        <v>92</v>
      </c>
      <c r="H31" s="67">
        <v>1</v>
      </c>
      <c r="I31" s="68">
        <f t="shared" ref="I31:I33" si="2">H31/Q$29</f>
        <v>0.16666666666666666</v>
      </c>
      <c r="J31" s="68">
        <f t="shared" ref="J31:J33" si="3">+H31/L$29</f>
        <v>4.3898156277436348E-4</v>
      </c>
      <c r="K31" s="9">
        <v>2477</v>
      </c>
      <c r="L31" s="9">
        <v>2278</v>
      </c>
      <c r="M31" s="10">
        <v>0.91966088009689095</v>
      </c>
      <c r="N31" s="11">
        <v>519</v>
      </c>
      <c r="O31" s="9">
        <v>402</v>
      </c>
      <c r="P31" s="10">
        <v>0.17647058823529399</v>
      </c>
      <c r="Q31" s="11">
        <v>6</v>
      </c>
      <c r="R31" s="9">
        <v>5</v>
      </c>
      <c r="S31" s="10">
        <v>1.24378109452736E-2</v>
      </c>
      <c r="T31" s="10">
        <v>2.19490781387182E-3</v>
      </c>
      <c r="U31" s="10">
        <v>2.6338893766461799E-3</v>
      </c>
      <c r="V31" s="10">
        <v>1.15606936416185E-2</v>
      </c>
      <c r="W31" s="12">
        <v>0.5</v>
      </c>
      <c r="X31" s="82"/>
      <c r="Y31" s="78"/>
      <c r="Z31" s="78"/>
    </row>
    <row r="32" spans="1:26" ht="20.399999999999999">
      <c r="A32" s="152"/>
      <c r="B32" s="152"/>
      <c r="C32" s="125"/>
      <c r="D32" s="154" t="s">
        <v>195</v>
      </c>
      <c r="E32" s="155"/>
      <c r="F32" s="8">
        <v>44552.375437812501</v>
      </c>
      <c r="G32" s="66" t="s">
        <v>93</v>
      </c>
      <c r="H32" s="67">
        <v>1</v>
      </c>
      <c r="I32" s="68">
        <f t="shared" si="2"/>
        <v>0.16666666666666666</v>
      </c>
      <c r="J32" s="68">
        <f t="shared" si="3"/>
        <v>4.3898156277436348E-4</v>
      </c>
      <c r="K32" s="9">
        <v>2477</v>
      </c>
      <c r="L32" s="9">
        <v>2278</v>
      </c>
      <c r="M32" s="10">
        <v>0.91966088009689095</v>
      </c>
      <c r="N32" s="11">
        <v>519</v>
      </c>
      <c r="O32" s="9">
        <v>402</v>
      </c>
      <c r="P32" s="10">
        <v>0.17647058823529399</v>
      </c>
      <c r="Q32" s="11">
        <v>6</v>
      </c>
      <c r="R32" s="9">
        <v>5</v>
      </c>
      <c r="S32" s="10">
        <v>1.24378109452736E-2</v>
      </c>
      <c r="T32" s="10">
        <v>2.19490781387182E-3</v>
      </c>
      <c r="U32" s="10">
        <v>2.6338893766461799E-3</v>
      </c>
      <c r="V32" s="10">
        <v>1.15606936416185E-2</v>
      </c>
      <c r="W32" s="12">
        <v>0.5</v>
      </c>
      <c r="X32" s="82"/>
      <c r="Y32" s="78"/>
      <c r="Z32" s="78"/>
    </row>
    <row r="33" spans="1:26" ht="20.399999999999999">
      <c r="A33" s="152"/>
      <c r="B33" s="152"/>
      <c r="C33" s="125"/>
      <c r="D33" s="154" t="s">
        <v>195</v>
      </c>
      <c r="E33" s="155"/>
      <c r="F33" s="8">
        <v>44552.375437812501</v>
      </c>
      <c r="G33" s="66" t="s">
        <v>95</v>
      </c>
      <c r="H33" s="67">
        <v>1</v>
      </c>
      <c r="I33" s="68">
        <f t="shared" si="2"/>
        <v>0.16666666666666666</v>
      </c>
      <c r="J33" s="68">
        <f t="shared" si="3"/>
        <v>4.3898156277436348E-4</v>
      </c>
      <c r="K33" s="9">
        <v>2477</v>
      </c>
      <c r="L33" s="9">
        <v>2278</v>
      </c>
      <c r="M33" s="10">
        <v>0.91966088009689095</v>
      </c>
      <c r="N33" s="11">
        <v>519</v>
      </c>
      <c r="O33" s="9">
        <v>402</v>
      </c>
      <c r="P33" s="10">
        <v>0.17647058823529399</v>
      </c>
      <c r="Q33" s="11">
        <v>6</v>
      </c>
      <c r="R33" s="9">
        <v>5</v>
      </c>
      <c r="S33" s="10">
        <v>1.24378109452736E-2</v>
      </c>
      <c r="T33" s="10">
        <v>2.19490781387182E-3</v>
      </c>
      <c r="U33" s="10">
        <v>2.6338893766461799E-3</v>
      </c>
      <c r="V33" s="10">
        <v>1.15606936416185E-2</v>
      </c>
      <c r="W33" s="12">
        <v>0.5</v>
      </c>
      <c r="X33" s="82"/>
      <c r="Y33" s="78"/>
      <c r="Z33" s="78"/>
    </row>
    <row r="34" spans="1:26">
      <c r="A34" s="152"/>
      <c r="B34" s="153"/>
      <c r="C34" s="160" t="s">
        <v>55</v>
      </c>
      <c r="D34" s="157"/>
      <c r="E34" s="149"/>
      <c r="F34" s="121" t="s">
        <v>0</v>
      </c>
      <c r="G34" s="121"/>
      <c r="H34" s="121"/>
      <c r="I34" s="121"/>
      <c r="J34" s="121"/>
      <c r="K34" s="20">
        <v>4956</v>
      </c>
      <c r="L34" s="20">
        <v>4553</v>
      </c>
      <c r="M34" s="21">
        <v>0.91868442292171104</v>
      </c>
      <c r="N34" s="22">
        <v>975</v>
      </c>
      <c r="O34" s="20">
        <v>738</v>
      </c>
      <c r="P34" s="21">
        <v>0.16209092905776401</v>
      </c>
      <c r="Q34" s="22">
        <v>10</v>
      </c>
      <c r="R34" s="20">
        <v>8</v>
      </c>
      <c r="S34" s="21">
        <v>1.0840108401084E-2</v>
      </c>
      <c r="T34" s="21">
        <v>1.7570832418185799E-3</v>
      </c>
      <c r="U34" s="21">
        <v>2.1963540522732302E-3</v>
      </c>
      <c r="V34" s="21">
        <v>1.02564102564103E-2</v>
      </c>
      <c r="W34" s="121" t="s">
        <v>0</v>
      </c>
      <c r="X34" s="121" t="s">
        <v>0</v>
      </c>
      <c r="Y34" s="78"/>
      <c r="Z34" s="78"/>
    </row>
    <row r="35" spans="1:26">
      <c r="A35" s="153"/>
      <c r="B35" s="161" t="s">
        <v>242</v>
      </c>
      <c r="C35" s="157"/>
      <c r="D35" s="157"/>
      <c r="E35" s="149"/>
      <c r="F35" s="87" t="s">
        <v>0</v>
      </c>
      <c r="G35" s="87"/>
      <c r="H35" s="87"/>
      <c r="I35" s="87"/>
      <c r="J35" s="87"/>
      <c r="K35" s="24">
        <v>102004</v>
      </c>
      <c r="L35" s="24">
        <v>95115</v>
      </c>
      <c r="M35" s="25">
        <v>0.93246343280655697</v>
      </c>
      <c r="N35" s="26">
        <v>16714</v>
      </c>
      <c r="O35" s="24">
        <v>12509</v>
      </c>
      <c r="P35" s="25">
        <v>0.13151448246859099</v>
      </c>
      <c r="Q35" s="26">
        <v>1143</v>
      </c>
      <c r="R35" s="24">
        <v>967</v>
      </c>
      <c r="S35" s="25">
        <v>7.7304340874570304E-2</v>
      </c>
      <c r="T35" s="25">
        <v>1.0166640382694599E-2</v>
      </c>
      <c r="U35" s="25">
        <v>1.2017032013877899E-2</v>
      </c>
      <c r="V35" s="25">
        <v>6.8385784372382394E-2</v>
      </c>
      <c r="W35" s="87" t="s">
        <v>0</v>
      </c>
      <c r="X35" s="87" t="s">
        <v>0</v>
      </c>
      <c r="Y35" s="78"/>
      <c r="Z35" s="78"/>
    </row>
    <row r="36" spans="1:26">
      <c r="A36" s="162" t="s">
        <v>168</v>
      </c>
      <c r="B36" s="157"/>
      <c r="C36" s="157"/>
      <c r="D36" s="157"/>
      <c r="E36" s="149"/>
      <c r="F36" s="122" t="s">
        <v>0</v>
      </c>
      <c r="G36" s="122"/>
      <c r="H36" s="122"/>
      <c r="I36" s="122"/>
      <c r="J36" s="122"/>
      <c r="K36" s="28">
        <v>102004</v>
      </c>
      <c r="L36" s="28">
        <v>95115</v>
      </c>
      <c r="M36" s="29">
        <v>0.93246343280655697</v>
      </c>
      <c r="N36" s="30">
        <v>16714</v>
      </c>
      <c r="O36" s="28">
        <v>12509</v>
      </c>
      <c r="P36" s="29">
        <v>0.13151448246859099</v>
      </c>
      <c r="Q36" s="30">
        <v>1143</v>
      </c>
      <c r="R36" s="28">
        <v>967</v>
      </c>
      <c r="S36" s="29">
        <v>7.7304340874570304E-2</v>
      </c>
      <c r="T36" s="29">
        <v>1.0166640382694599E-2</v>
      </c>
      <c r="U36" s="29">
        <v>1.2017032013877899E-2</v>
      </c>
      <c r="V36" s="29">
        <v>6.8385784372382394E-2</v>
      </c>
      <c r="W36" s="122" t="s">
        <v>0</v>
      </c>
      <c r="X36" s="122" t="s">
        <v>0</v>
      </c>
      <c r="Y36" s="78"/>
      <c r="Z36" s="78"/>
    </row>
    <row r="37" spans="1:26">
      <c r="A37" s="156" t="s">
        <v>169</v>
      </c>
      <c r="B37" s="157"/>
      <c r="C37" s="157"/>
      <c r="D37" s="157"/>
      <c r="E37" s="149"/>
      <c r="F37" s="120" t="s">
        <v>0</v>
      </c>
      <c r="G37" s="120"/>
      <c r="H37" s="120"/>
      <c r="I37" s="120"/>
      <c r="J37" s="120"/>
      <c r="K37" s="32">
        <v>102004</v>
      </c>
      <c r="L37" s="32">
        <v>95115</v>
      </c>
      <c r="M37" s="33">
        <v>0.93246343280655697</v>
      </c>
      <c r="N37" s="34">
        <v>16714</v>
      </c>
      <c r="O37" s="32">
        <v>12509</v>
      </c>
      <c r="P37" s="33">
        <v>0.13151448246859099</v>
      </c>
      <c r="Q37" s="34">
        <v>1143</v>
      </c>
      <c r="R37" s="32">
        <v>967</v>
      </c>
      <c r="S37" s="33">
        <v>7.7304340874570304E-2</v>
      </c>
      <c r="T37" s="33">
        <v>1.0166640382694599E-2</v>
      </c>
      <c r="U37" s="33">
        <v>1.2017032013877899E-2</v>
      </c>
      <c r="V37" s="33">
        <v>6.8385784372382394E-2</v>
      </c>
      <c r="W37" s="120" t="s">
        <v>0</v>
      </c>
      <c r="X37" s="120" t="s">
        <v>0</v>
      </c>
      <c r="Y37" s="78"/>
      <c r="Z37" s="78"/>
    </row>
    <row r="38" spans="1:26" ht="0" hidden="1" customHeight="1"/>
  </sheetData>
  <autoFilter ref="D3:X3" xr:uid="{FFFC704C-BFAD-4ACE-A2A5-7EEE5A7A14C2}">
    <filterColumn colId="0" showButton="0"/>
  </autoFilter>
  <mergeCells count="35">
    <mergeCell ref="D31:E31"/>
    <mergeCell ref="D32:E32"/>
    <mergeCell ref="D33:E33"/>
    <mergeCell ref="D29:E29"/>
    <mergeCell ref="D19:E19"/>
    <mergeCell ref="A2:E2"/>
    <mergeCell ref="D3:E3"/>
    <mergeCell ref="A4:A35"/>
    <mergeCell ref="B4:B34"/>
    <mergeCell ref="C4:C21"/>
    <mergeCell ref="D4:E4"/>
    <mergeCell ref="D7:D8"/>
    <mergeCell ref="D9:E9"/>
    <mergeCell ref="D12:D13"/>
    <mergeCell ref="D24:E24"/>
    <mergeCell ref="D25:E25"/>
    <mergeCell ref="D26:E26"/>
    <mergeCell ref="D27:E27"/>
    <mergeCell ref="D30:E30"/>
    <mergeCell ref="C34:E34"/>
    <mergeCell ref="B35:E35"/>
    <mergeCell ref="A36:E36"/>
    <mergeCell ref="A37:E37"/>
    <mergeCell ref="D5:E5"/>
    <mergeCell ref="D6:E6"/>
    <mergeCell ref="D10:E10"/>
    <mergeCell ref="D11:E11"/>
    <mergeCell ref="D15:E15"/>
    <mergeCell ref="D14:E14"/>
    <mergeCell ref="D16:D17"/>
    <mergeCell ref="D18:E18"/>
    <mergeCell ref="D20:D21"/>
    <mergeCell ref="C22:E22"/>
    <mergeCell ref="C23:C29"/>
    <mergeCell ref="D23:E23"/>
  </mergeCells>
  <hyperlinks>
    <hyperlink ref="D4" r:id="rId1" xr:uid="{B6ABA0B5-A8E2-45B6-A61A-1ED0B6549A86}"/>
    <hyperlink ref="E7" r:id="rId2" xr:uid="{6CBACFA7-F955-48AB-96AA-A6666A291FCD}"/>
    <hyperlink ref="E8" r:id="rId3" xr:uid="{88C83E9A-F7B4-42E4-A216-26B4D9547A3F}"/>
    <hyperlink ref="D9" r:id="rId4" xr:uid="{F8E227FE-B88B-41AA-8CB9-BA09E60EF331}"/>
    <hyperlink ref="E12" r:id="rId5" xr:uid="{A66214DC-0B56-4188-A593-7F63FD60E98F}"/>
    <hyperlink ref="E13" r:id="rId6" xr:uid="{7DB74FB0-DE6D-4185-BEC3-958FCCA18591}"/>
    <hyperlink ref="D14" r:id="rId7" xr:uid="{9ADC675C-7D2D-492B-879A-501F9C448C0C}"/>
    <hyperlink ref="E16" r:id="rId8" xr:uid="{50573A4C-B689-4F89-8C5D-EC69C774DC1A}"/>
    <hyperlink ref="E17" r:id="rId9" xr:uid="{318F6D3C-67BD-446C-9D40-2B989DD6EF55}"/>
    <hyperlink ref="D18" r:id="rId10" xr:uid="{2FB6CB96-4C49-4A87-A661-7E9E3C238947}"/>
    <hyperlink ref="E20" r:id="rId11" xr:uid="{38D08DD3-7F6B-49ED-8772-2B01466C5D7E}"/>
    <hyperlink ref="E21" r:id="rId12" xr:uid="{CBD3BD19-9492-456D-A0E4-F83EF649DD5A}"/>
    <hyperlink ref="D23" r:id="rId13" xr:uid="{DE675BFF-CB88-46AC-BE44-931A17612AB6}"/>
    <hyperlink ref="D29" r:id="rId14" xr:uid="{6AAC4943-3905-4D60-9D03-A56CBF2A19D4}"/>
    <hyperlink ref="D5" r:id="rId15" xr:uid="{79B0F5AB-5750-4A51-9AAC-01CEDB779E69}"/>
    <hyperlink ref="D6" r:id="rId16" xr:uid="{E82C8A1A-C6EF-49D3-8889-14665B9262EF}"/>
    <hyperlink ref="D10" r:id="rId17" xr:uid="{26F08067-2A99-4135-A459-3E36EF113D3D}"/>
    <hyperlink ref="D11" r:id="rId18" xr:uid="{692BAF2B-9840-43D6-9949-3C2A50FC82A9}"/>
    <hyperlink ref="D15" r:id="rId19" xr:uid="{9923F928-E1EE-4299-8CC4-4E378928F2A4}"/>
    <hyperlink ref="D19" r:id="rId20" xr:uid="{29EFF83C-5AAB-46E2-BA49-FDCE87B8970B}"/>
    <hyperlink ref="D24" r:id="rId21" xr:uid="{6BE6B78C-3940-44C5-9761-82FB419E3C16}"/>
    <hyperlink ref="D25" r:id="rId22" xr:uid="{63BD52D0-7854-46E3-A620-7BA18A928C4D}"/>
    <hyperlink ref="D26" r:id="rId23" xr:uid="{73C24556-992C-45E3-A137-110B45021B4F}"/>
    <hyperlink ref="D27" r:id="rId24" xr:uid="{ED58E624-2968-4F30-9C1F-18BBA277EFD8}"/>
    <hyperlink ref="D30" r:id="rId25" xr:uid="{F465855F-862A-4AEA-A097-EEE1A761C8B9}"/>
    <hyperlink ref="D31" r:id="rId26" xr:uid="{F0452DB9-8F0B-4571-85BE-1B2F88B5041F}"/>
    <hyperlink ref="D32" r:id="rId27" xr:uid="{0BF53E08-2C43-4493-BD08-39DAD1A37628}"/>
    <hyperlink ref="D33" r:id="rId28" xr:uid="{E2620BB6-1AC7-43F1-8FC9-B057D0F37B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8"/>
  <sheetViews>
    <sheetView topLeftCell="C1" workbookViewId="0">
      <selection activeCell="G3" sqref="G3:J3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6" width="9.5546875" style="2" customWidth="1"/>
    <col min="7" max="7" width="16.44140625" style="2" customWidth="1"/>
    <col min="8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1.25" customHeight="1">
      <c r="A2" s="126" t="s">
        <v>65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40" t="s">
        <v>1</v>
      </c>
      <c r="B3" s="7" t="s">
        <v>2</v>
      </c>
      <c r="C3" s="40" t="s">
        <v>3</v>
      </c>
      <c r="D3" s="128" t="s">
        <v>4</v>
      </c>
      <c r="E3" s="129"/>
      <c r="F3" s="7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7" t="s">
        <v>6</v>
      </c>
      <c r="L3" s="7" t="s">
        <v>7</v>
      </c>
      <c r="M3" s="7" t="s">
        <v>8</v>
      </c>
      <c r="N3" s="7" t="s">
        <v>11</v>
      </c>
      <c r="O3" s="7" t="s">
        <v>9</v>
      </c>
      <c r="P3" s="7" t="s">
        <v>10</v>
      </c>
      <c r="Q3" s="7" t="s">
        <v>15</v>
      </c>
      <c r="R3" s="7" t="s">
        <v>12</v>
      </c>
      <c r="S3" s="7" t="s">
        <v>14</v>
      </c>
      <c r="T3" s="7" t="s">
        <v>13</v>
      </c>
      <c r="U3" s="7" t="s">
        <v>16</v>
      </c>
      <c r="V3" s="7" t="s">
        <v>17</v>
      </c>
      <c r="W3" s="7" t="s">
        <v>18</v>
      </c>
      <c r="X3" s="7" t="s">
        <v>19</v>
      </c>
      <c r="Y3" s="3"/>
      <c r="Z3" s="3"/>
    </row>
    <row r="4" spans="1:26">
      <c r="A4" s="130" t="s">
        <v>20</v>
      </c>
      <c r="B4" s="134">
        <v>44228</v>
      </c>
      <c r="C4" s="130" t="s">
        <v>21</v>
      </c>
      <c r="D4" s="136" t="s">
        <v>43</v>
      </c>
      <c r="E4" s="137"/>
      <c r="F4" s="8">
        <v>44231.375342442101</v>
      </c>
      <c r="G4" s="8"/>
      <c r="H4" s="8"/>
      <c r="I4" s="8"/>
      <c r="J4" s="8"/>
      <c r="K4" s="9">
        <v>25602</v>
      </c>
      <c r="L4" s="9">
        <v>24183</v>
      </c>
      <c r="M4" s="10">
        <v>0.94457464260604596</v>
      </c>
      <c r="N4" s="11">
        <v>2607</v>
      </c>
      <c r="O4" s="9">
        <v>1552</v>
      </c>
      <c r="P4" s="10">
        <v>6.4177314642517497E-2</v>
      </c>
      <c r="Q4" s="11">
        <v>223</v>
      </c>
      <c r="R4" s="9">
        <v>139</v>
      </c>
      <c r="S4" s="10">
        <v>8.9561855670103094E-2</v>
      </c>
      <c r="T4" s="10">
        <v>5.7478393913079403E-3</v>
      </c>
      <c r="U4" s="10">
        <v>9.2213538436091494E-3</v>
      </c>
      <c r="V4" s="10">
        <v>8.5538933640199502E-2</v>
      </c>
      <c r="W4" s="12">
        <v>0.1</v>
      </c>
      <c r="X4" s="13"/>
      <c r="Y4" s="3"/>
      <c r="Z4" s="3"/>
    </row>
    <row r="5" spans="1:26">
      <c r="A5" s="131"/>
      <c r="B5" s="135"/>
      <c r="C5" s="131"/>
      <c r="D5" s="136" t="s">
        <v>43</v>
      </c>
      <c r="E5" s="137"/>
      <c r="F5" s="8">
        <v>44231.375342442101</v>
      </c>
      <c r="G5" s="48" t="s">
        <v>42</v>
      </c>
      <c r="H5" s="46">
        <v>2</v>
      </c>
      <c r="I5" s="47">
        <f>H5/Q4</f>
        <v>8.9686098654708519E-3</v>
      </c>
      <c r="J5" s="47">
        <f t="shared" ref="J5" si="0">+H5/L4</f>
        <v>8.2702725054790562E-5</v>
      </c>
      <c r="K5" s="9">
        <v>25602</v>
      </c>
      <c r="L5" s="9">
        <v>24183</v>
      </c>
      <c r="M5" s="10">
        <v>0.94457464260604596</v>
      </c>
      <c r="N5" s="11">
        <v>2607</v>
      </c>
      <c r="O5" s="9">
        <v>1552</v>
      </c>
      <c r="P5" s="10">
        <v>6.4177314642517497E-2</v>
      </c>
      <c r="Q5" s="11">
        <v>223</v>
      </c>
      <c r="R5" s="9">
        <v>139</v>
      </c>
      <c r="S5" s="10">
        <v>8.9561855670103094E-2</v>
      </c>
      <c r="T5" s="10">
        <v>5.7478393913079403E-3</v>
      </c>
      <c r="U5" s="10">
        <v>9.2213538436091494E-3</v>
      </c>
      <c r="V5" s="10">
        <v>8.5538933640199502E-2</v>
      </c>
      <c r="W5" s="12">
        <v>0.1</v>
      </c>
      <c r="X5" s="45"/>
      <c r="Y5" s="3"/>
      <c r="Z5" s="3"/>
    </row>
    <row r="6" spans="1:26">
      <c r="A6" s="131"/>
      <c r="B6" s="135"/>
      <c r="C6" s="131"/>
      <c r="D6" s="136" t="s">
        <v>43</v>
      </c>
      <c r="E6" s="137"/>
      <c r="F6" s="8">
        <v>44231.375342442101</v>
      </c>
      <c r="G6" s="48" t="s">
        <v>41</v>
      </c>
      <c r="H6" s="46">
        <v>0</v>
      </c>
      <c r="I6" s="47">
        <f t="shared" ref="I6" si="1">H6/Q5</f>
        <v>0</v>
      </c>
      <c r="J6" s="47">
        <f>+H6/L5</f>
        <v>0</v>
      </c>
      <c r="K6" s="9">
        <v>25602</v>
      </c>
      <c r="L6" s="9">
        <v>24183</v>
      </c>
      <c r="M6" s="10">
        <v>0.94457464260604596</v>
      </c>
      <c r="N6" s="11">
        <v>2607</v>
      </c>
      <c r="O6" s="9">
        <v>1552</v>
      </c>
      <c r="P6" s="10">
        <v>6.4177314642517497E-2</v>
      </c>
      <c r="Q6" s="11">
        <v>223</v>
      </c>
      <c r="R6" s="9">
        <v>139</v>
      </c>
      <c r="S6" s="10">
        <v>8.9561855670103094E-2</v>
      </c>
      <c r="T6" s="10">
        <v>5.7478393913079403E-3</v>
      </c>
      <c r="U6" s="10">
        <v>9.2213538436091494E-3</v>
      </c>
      <c r="V6" s="10">
        <v>8.5538933640199502E-2</v>
      </c>
      <c r="W6" s="12">
        <v>0.1</v>
      </c>
      <c r="X6" s="45"/>
      <c r="Y6" s="3"/>
      <c r="Z6" s="3"/>
    </row>
    <row r="7" spans="1:26">
      <c r="A7" s="132"/>
      <c r="B7" s="132"/>
      <c r="C7" s="132"/>
      <c r="D7" s="138" t="s">
        <v>0</v>
      </c>
      <c r="E7" s="14" t="s">
        <v>23</v>
      </c>
      <c r="F7" s="15" t="s">
        <v>0</v>
      </c>
      <c r="G7" s="15"/>
      <c r="H7" s="15"/>
      <c r="I7" s="15"/>
      <c r="J7" s="15"/>
      <c r="K7" s="16">
        <v>12104</v>
      </c>
      <c r="L7" s="16">
        <v>11730</v>
      </c>
      <c r="M7" s="17">
        <v>0.96910112359550604</v>
      </c>
      <c r="N7" s="18">
        <v>2543</v>
      </c>
      <c r="O7" s="16">
        <v>1535</v>
      </c>
      <c r="P7" s="17">
        <v>0.13086104006820101</v>
      </c>
      <c r="Q7" s="18">
        <v>213</v>
      </c>
      <c r="R7" s="16">
        <v>135</v>
      </c>
      <c r="S7" s="17">
        <v>8.7947882736156294E-2</v>
      </c>
      <c r="T7" s="17">
        <v>1.1508951406649599E-2</v>
      </c>
      <c r="U7" s="17">
        <v>1.8158567774936098E-2</v>
      </c>
      <c r="V7" s="17">
        <v>8.3759339362957097E-2</v>
      </c>
      <c r="W7" s="15">
        <v>0.1</v>
      </c>
      <c r="X7" s="15" t="s">
        <v>44</v>
      </c>
      <c r="Y7" s="3"/>
      <c r="Z7" s="3"/>
    </row>
    <row r="8" spans="1:26">
      <c r="A8" s="132"/>
      <c r="B8" s="132"/>
      <c r="C8" s="132"/>
      <c r="D8" s="139"/>
      <c r="E8" s="14" t="s">
        <v>25</v>
      </c>
      <c r="F8" s="15" t="s">
        <v>0</v>
      </c>
      <c r="G8" s="15"/>
      <c r="H8" s="15"/>
      <c r="I8" s="15"/>
      <c r="J8" s="15"/>
      <c r="K8" s="16">
        <v>13498</v>
      </c>
      <c r="L8" s="16">
        <v>12453</v>
      </c>
      <c r="M8" s="17">
        <v>0.92258112312935203</v>
      </c>
      <c r="N8" s="18">
        <v>64</v>
      </c>
      <c r="O8" s="16">
        <v>17</v>
      </c>
      <c r="P8" s="17">
        <v>1.3651328997028799E-3</v>
      </c>
      <c r="Q8" s="18">
        <v>10</v>
      </c>
      <c r="R8" s="16">
        <v>4</v>
      </c>
      <c r="S8" s="17">
        <v>0.23529411764705899</v>
      </c>
      <c r="T8" s="17">
        <v>3.21207741106561E-4</v>
      </c>
      <c r="U8" s="17">
        <v>8.03019352766402E-4</v>
      </c>
      <c r="V8" s="17">
        <v>0.15625</v>
      </c>
      <c r="W8" s="15">
        <v>0.1</v>
      </c>
      <c r="X8" s="15" t="s">
        <v>44</v>
      </c>
      <c r="Y8" s="3"/>
      <c r="Z8" s="3"/>
    </row>
    <row r="9" spans="1:26">
      <c r="A9" s="132"/>
      <c r="B9" s="132"/>
      <c r="C9" s="132"/>
      <c r="D9" s="136" t="s">
        <v>45</v>
      </c>
      <c r="E9" s="137"/>
      <c r="F9" s="8">
        <v>44238.375373692099</v>
      </c>
      <c r="G9" s="8"/>
      <c r="H9" s="8"/>
      <c r="I9" s="8"/>
      <c r="J9" s="8"/>
      <c r="K9" s="9">
        <v>25280</v>
      </c>
      <c r="L9" s="9">
        <v>24209</v>
      </c>
      <c r="M9" s="10">
        <v>0.95763449367088604</v>
      </c>
      <c r="N9" s="11">
        <v>2606</v>
      </c>
      <c r="O9" s="9">
        <v>1654</v>
      </c>
      <c r="P9" s="10">
        <v>6.8321698541864595E-2</v>
      </c>
      <c r="Q9" s="11">
        <v>243</v>
      </c>
      <c r="R9" s="9">
        <v>170</v>
      </c>
      <c r="S9" s="10">
        <v>0.10278113663845199</v>
      </c>
      <c r="T9" s="10">
        <v>7.0221818332025301E-3</v>
      </c>
      <c r="U9" s="10">
        <v>1.00375893262836E-2</v>
      </c>
      <c r="V9" s="10">
        <v>9.3246354566385303E-2</v>
      </c>
      <c r="W9" s="12">
        <v>0.1</v>
      </c>
      <c r="X9" s="13"/>
      <c r="Y9" s="3"/>
      <c r="Z9" s="3"/>
    </row>
    <row r="10" spans="1:26">
      <c r="A10" s="132"/>
      <c r="B10" s="132"/>
      <c r="C10" s="132"/>
      <c r="D10" s="136" t="s">
        <v>45</v>
      </c>
      <c r="E10" s="137"/>
      <c r="F10" s="8">
        <v>44238.375373692099</v>
      </c>
      <c r="G10" s="48" t="s">
        <v>42</v>
      </c>
      <c r="H10" s="46">
        <v>8</v>
      </c>
      <c r="I10" s="47">
        <f>H10/Q9</f>
        <v>3.292181069958848E-2</v>
      </c>
      <c r="J10" s="47">
        <f t="shared" ref="J10" si="2">+H10/L9</f>
        <v>3.3045561568011898E-4</v>
      </c>
      <c r="K10" s="9">
        <v>25280</v>
      </c>
      <c r="L10" s="9">
        <v>24209</v>
      </c>
      <c r="M10" s="10">
        <v>0.95763449367088604</v>
      </c>
      <c r="N10" s="11">
        <v>2606</v>
      </c>
      <c r="O10" s="9">
        <v>1654</v>
      </c>
      <c r="P10" s="10">
        <v>6.8321698541864595E-2</v>
      </c>
      <c r="Q10" s="11">
        <v>243</v>
      </c>
      <c r="R10" s="9">
        <v>170</v>
      </c>
      <c r="S10" s="10">
        <v>0.10278113663845199</v>
      </c>
      <c r="T10" s="10">
        <v>7.0221818332025301E-3</v>
      </c>
      <c r="U10" s="10">
        <v>1.00375893262836E-2</v>
      </c>
      <c r="V10" s="10">
        <v>9.3246354566385303E-2</v>
      </c>
      <c r="W10" s="12">
        <v>0.1</v>
      </c>
      <c r="X10" s="45"/>
      <c r="Y10" s="3"/>
      <c r="Z10" s="3"/>
    </row>
    <row r="11" spans="1:26">
      <c r="A11" s="132"/>
      <c r="B11" s="132"/>
      <c r="C11" s="132"/>
      <c r="D11" s="136" t="s">
        <v>45</v>
      </c>
      <c r="E11" s="137"/>
      <c r="F11" s="8">
        <v>44238.375373692099</v>
      </c>
      <c r="G11" s="48" t="s">
        <v>41</v>
      </c>
      <c r="H11" s="46">
        <v>0</v>
      </c>
      <c r="I11" s="47">
        <f t="shared" ref="I11" si="3">H11/Q10</f>
        <v>0</v>
      </c>
      <c r="J11" s="47">
        <f>+H11/L10</f>
        <v>0</v>
      </c>
      <c r="K11" s="9">
        <v>25280</v>
      </c>
      <c r="L11" s="9">
        <v>24209</v>
      </c>
      <c r="M11" s="10">
        <v>0.95763449367088604</v>
      </c>
      <c r="N11" s="11">
        <v>2606</v>
      </c>
      <c r="O11" s="9">
        <v>1654</v>
      </c>
      <c r="P11" s="10">
        <v>6.8321698541864595E-2</v>
      </c>
      <c r="Q11" s="11">
        <v>243</v>
      </c>
      <c r="R11" s="9">
        <v>170</v>
      </c>
      <c r="S11" s="10">
        <v>0.10278113663845199</v>
      </c>
      <c r="T11" s="10">
        <v>7.0221818332025301E-3</v>
      </c>
      <c r="U11" s="10">
        <v>1.00375893262836E-2</v>
      </c>
      <c r="V11" s="10">
        <v>9.3246354566385303E-2</v>
      </c>
      <c r="W11" s="12">
        <v>0.1</v>
      </c>
      <c r="X11" s="45"/>
      <c r="Y11" s="3"/>
      <c r="Z11" s="3"/>
    </row>
    <row r="12" spans="1:26">
      <c r="A12" s="132"/>
      <c r="B12" s="132"/>
      <c r="C12" s="132"/>
      <c r="D12" s="138" t="s">
        <v>0</v>
      </c>
      <c r="E12" s="14" t="s">
        <v>23</v>
      </c>
      <c r="F12" s="15" t="s">
        <v>0</v>
      </c>
      <c r="G12" s="15"/>
      <c r="H12" s="15"/>
      <c r="I12" s="15"/>
      <c r="J12" s="15"/>
      <c r="K12" s="16">
        <v>12112</v>
      </c>
      <c r="L12" s="16">
        <v>11812</v>
      </c>
      <c r="M12" s="17">
        <v>0.97523117569352702</v>
      </c>
      <c r="N12" s="18">
        <v>2576</v>
      </c>
      <c r="O12" s="16">
        <v>1631</v>
      </c>
      <c r="P12" s="17">
        <v>0.13807991872671899</v>
      </c>
      <c r="Q12" s="18">
        <v>234</v>
      </c>
      <c r="R12" s="16">
        <v>163</v>
      </c>
      <c r="S12" s="17">
        <v>9.9938687921520497E-2</v>
      </c>
      <c r="T12" s="17">
        <v>1.37995259058584E-2</v>
      </c>
      <c r="U12" s="17">
        <v>1.9810362343379601E-2</v>
      </c>
      <c r="V12" s="17">
        <v>9.0838509316770205E-2</v>
      </c>
      <c r="W12" s="15">
        <v>0.1</v>
      </c>
      <c r="X12" s="15" t="s">
        <v>46</v>
      </c>
      <c r="Y12" s="3"/>
      <c r="Z12" s="3"/>
    </row>
    <row r="13" spans="1:26">
      <c r="A13" s="132"/>
      <c r="B13" s="132"/>
      <c r="C13" s="132"/>
      <c r="D13" s="139"/>
      <c r="E13" s="14" t="s">
        <v>25</v>
      </c>
      <c r="F13" s="15" t="s">
        <v>0</v>
      </c>
      <c r="G13" s="15"/>
      <c r="H13" s="15"/>
      <c r="I13" s="15"/>
      <c r="J13" s="15"/>
      <c r="K13" s="16">
        <v>13168</v>
      </c>
      <c r="L13" s="16">
        <v>12397</v>
      </c>
      <c r="M13" s="17">
        <v>0.94144896719319604</v>
      </c>
      <c r="N13" s="18">
        <v>30</v>
      </c>
      <c r="O13" s="16">
        <v>23</v>
      </c>
      <c r="P13" s="17">
        <v>1.85528756957328E-3</v>
      </c>
      <c r="Q13" s="18">
        <v>9</v>
      </c>
      <c r="R13" s="16">
        <v>7</v>
      </c>
      <c r="S13" s="17">
        <v>0.30434782608695699</v>
      </c>
      <c r="T13" s="17">
        <v>5.6465273856578201E-4</v>
      </c>
      <c r="U13" s="17">
        <v>7.2598209244171999E-4</v>
      </c>
      <c r="V13" s="17">
        <v>0.3</v>
      </c>
      <c r="W13" s="15">
        <v>0.1</v>
      </c>
      <c r="X13" s="15" t="s">
        <v>46</v>
      </c>
      <c r="Y13" s="3"/>
      <c r="Z13" s="3"/>
    </row>
    <row r="14" spans="1:26">
      <c r="A14" s="132"/>
      <c r="B14" s="132"/>
      <c r="C14" s="132"/>
      <c r="D14" s="136" t="s">
        <v>47</v>
      </c>
      <c r="E14" s="137"/>
      <c r="F14" s="8">
        <v>44245.375283911999</v>
      </c>
      <c r="G14" s="8"/>
      <c r="H14" s="8"/>
      <c r="I14" s="8"/>
      <c r="J14" s="8"/>
      <c r="K14" s="9">
        <v>25233</v>
      </c>
      <c r="L14" s="9">
        <v>24091</v>
      </c>
      <c r="M14" s="10">
        <v>0.95474180636468098</v>
      </c>
      <c r="N14" s="11">
        <v>2769</v>
      </c>
      <c r="O14" s="9">
        <v>1670</v>
      </c>
      <c r="P14" s="10">
        <v>6.93204931302146E-2</v>
      </c>
      <c r="Q14" s="11">
        <v>339</v>
      </c>
      <c r="R14" s="9">
        <v>193</v>
      </c>
      <c r="S14" s="10">
        <v>0.11556886227544901</v>
      </c>
      <c r="T14" s="10">
        <v>8.0112905234319895E-3</v>
      </c>
      <c r="U14" s="10">
        <v>1.4071645012660301E-2</v>
      </c>
      <c r="V14" s="10">
        <v>0.122426868905742</v>
      </c>
      <c r="W14" s="12">
        <v>0.1</v>
      </c>
      <c r="X14" s="13"/>
      <c r="Y14" s="3"/>
      <c r="Z14" s="3"/>
    </row>
    <row r="15" spans="1:26">
      <c r="A15" s="132"/>
      <c r="B15" s="132"/>
      <c r="C15" s="132"/>
      <c r="D15" s="136" t="s">
        <v>47</v>
      </c>
      <c r="E15" s="137"/>
      <c r="F15" s="8">
        <v>44245.375283911999</v>
      </c>
      <c r="G15" s="48" t="s">
        <v>42</v>
      </c>
      <c r="H15" s="46">
        <v>8</v>
      </c>
      <c r="I15" s="47">
        <f>H15/Q14</f>
        <v>2.359882005899705E-2</v>
      </c>
      <c r="J15" s="47">
        <f t="shared" ref="J15" si="4">+H15/L14</f>
        <v>3.3207421858785438E-4</v>
      </c>
      <c r="K15" s="9">
        <v>25233</v>
      </c>
      <c r="L15" s="9">
        <v>24091</v>
      </c>
      <c r="M15" s="10">
        <v>0.95474180636468098</v>
      </c>
      <c r="N15" s="11">
        <v>2769</v>
      </c>
      <c r="O15" s="9">
        <v>1670</v>
      </c>
      <c r="P15" s="10">
        <v>6.93204931302146E-2</v>
      </c>
      <c r="Q15" s="11">
        <v>339</v>
      </c>
      <c r="R15" s="9">
        <v>193</v>
      </c>
      <c r="S15" s="10">
        <v>0.11556886227544901</v>
      </c>
      <c r="T15" s="10">
        <v>8.0112905234319895E-3</v>
      </c>
      <c r="U15" s="10">
        <v>1.4071645012660301E-2</v>
      </c>
      <c r="V15" s="10">
        <v>0.122426868905742</v>
      </c>
      <c r="W15" s="12">
        <v>0.1</v>
      </c>
      <c r="X15" s="45"/>
      <c r="Y15" s="3"/>
      <c r="Z15" s="3"/>
    </row>
    <row r="16" spans="1:26">
      <c r="A16" s="132"/>
      <c r="B16" s="132"/>
      <c r="C16" s="132"/>
      <c r="D16" s="136" t="s">
        <v>47</v>
      </c>
      <c r="E16" s="137"/>
      <c r="F16" s="8">
        <v>44245.375283911999</v>
      </c>
      <c r="G16" s="48" t="s">
        <v>41</v>
      </c>
      <c r="H16" s="46">
        <v>2</v>
      </c>
      <c r="I16" s="47">
        <f t="shared" ref="I16" si="5">H16/Q15</f>
        <v>5.8997050147492625E-3</v>
      </c>
      <c r="J16" s="47">
        <f>+H16/L15</f>
        <v>8.3018554646963595E-5</v>
      </c>
      <c r="K16" s="9">
        <v>25233</v>
      </c>
      <c r="L16" s="9">
        <v>24091</v>
      </c>
      <c r="M16" s="10">
        <v>0.95474180636468098</v>
      </c>
      <c r="N16" s="11">
        <v>2769</v>
      </c>
      <c r="O16" s="9">
        <v>1670</v>
      </c>
      <c r="P16" s="10">
        <v>6.93204931302146E-2</v>
      </c>
      <c r="Q16" s="11">
        <v>339</v>
      </c>
      <c r="R16" s="9">
        <v>193</v>
      </c>
      <c r="S16" s="10">
        <v>0.11556886227544901</v>
      </c>
      <c r="T16" s="10">
        <v>8.0112905234319895E-3</v>
      </c>
      <c r="U16" s="10">
        <v>1.4071645012660301E-2</v>
      </c>
      <c r="V16" s="10">
        <v>0.122426868905742</v>
      </c>
      <c r="W16" s="12">
        <v>0.1</v>
      </c>
      <c r="X16" s="45"/>
      <c r="Y16" s="3"/>
      <c r="Z16" s="3"/>
    </row>
    <row r="17" spans="1:26">
      <c r="A17" s="132"/>
      <c r="B17" s="132"/>
      <c r="C17" s="132"/>
      <c r="D17" s="138" t="s">
        <v>0</v>
      </c>
      <c r="E17" s="14" t="s">
        <v>23</v>
      </c>
      <c r="F17" s="15" t="s">
        <v>0</v>
      </c>
      <c r="G17" s="15"/>
      <c r="H17" s="15"/>
      <c r="I17" s="15"/>
      <c r="J17" s="15"/>
      <c r="K17" s="16">
        <v>12099</v>
      </c>
      <c r="L17" s="16">
        <v>11776</v>
      </c>
      <c r="M17" s="17">
        <v>0.97330357880816598</v>
      </c>
      <c r="N17" s="18">
        <v>2720</v>
      </c>
      <c r="O17" s="16">
        <v>1631</v>
      </c>
      <c r="P17" s="17">
        <v>0.13850203804347799</v>
      </c>
      <c r="Q17" s="18">
        <v>273</v>
      </c>
      <c r="R17" s="16">
        <v>176</v>
      </c>
      <c r="S17" s="17">
        <v>0.10790925812384999</v>
      </c>
      <c r="T17" s="17">
        <v>1.4945652173913001E-2</v>
      </c>
      <c r="U17" s="17">
        <v>2.3182744565217399E-2</v>
      </c>
      <c r="V17" s="17">
        <v>0.10036764705882401</v>
      </c>
      <c r="W17" s="15">
        <v>0.1</v>
      </c>
      <c r="X17" s="15" t="s">
        <v>48</v>
      </c>
      <c r="Y17" s="3"/>
      <c r="Z17" s="3"/>
    </row>
    <row r="18" spans="1:26">
      <c r="A18" s="132"/>
      <c r="B18" s="132"/>
      <c r="C18" s="132"/>
      <c r="D18" s="139"/>
      <c r="E18" s="14" t="s">
        <v>25</v>
      </c>
      <c r="F18" s="15" t="s">
        <v>0</v>
      </c>
      <c r="G18" s="15"/>
      <c r="H18" s="15"/>
      <c r="I18" s="15"/>
      <c r="J18" s="15"/>
      <c r="K18" s="16">
        <v>13134</v>
      </c>
      <c r="L18" s="16">
        <v>12315</v>
      </c>
      <c r="M18" s="17">
        <v>0.93764275925079898</v>
      </c>
      <c r="N18" s="18">
        <v>49</v>
      </c>
      <c r="O18" s="16">
        <v>39</v>
      </c>
      <c r="P18" s="17">
        <v>3.1668696711327602E-3</v>
      </c>
      <c r="Q18" s="18">
        <v>66</v>
      </c>
      <c r="R18" s="16">
        <v>17</v>
      </c>
      <c r="S18" s="17">
        <v>0.43589743589743601</v>
      </c>
      <c r="T18" s="17">
        <v>1.3804303694681299E-3</v>
      </c>
      <c r="U18" s="17">
        <v>5.3593179049939103E-3</v>
      </c>
      <c r="V18" s="17">
        <v>1.3469387755102</v>
      </c>
      <c r="W18" s="15">
        <v>0.1</v>
      </c>
      <c r="X18" s="15" t="s">
        <v>48</v>
      </c>
      <c r="Y18" s="3"/>
      <c r="Z18" s="3"/>
    </row>
    <row r="19" spans="1:26">
      <c r="A19" s="132"/>
      <c r="B19" s="132"/>
      <c r="C19" s="132"/>
      <c r="D19" s="136" t="s">
        <v>49</v>
      </c>
      <c r="E19" s="137"/>
      <c r="F19" s="8">
        <v>44252.375367048597</v>
      </c>
      <c r="G19" s="8"/>
      <c r="H19" s="8"/>
      <c r="I19" s="8"/>
      <c r="J19" s="8"/>
      <c r="K19" s="9">
        <v>25222</v>
      </c>
      <c r="L19" s="9">
        <v>23890</v>
      </c>
      <c r="M19" s="10">
        <v>0.94718896201728697</v>
      </c>
      <c r="N19" s="11">
        <v>2967</v>
      </c>
      <c r="O19" s="9">
        <v>1594</v>
      </c>
      <c r="P19" s="10">
        <v>6.6722478024277901E-2</v>
      </c>
      <c r="Q19" s="11">
        <v>220</v>
      </c>
      <c r="R19" s="9">
        <v>167</v>
      </c>
      <c r="S19" s="10">
        <v>0.10476787954830601</v>
      </c>
      <c r="T19" s="10">
        <v>6.99037254081206E-3</v>
      </c>
      <c r="U19" s="10">
        <v>9.2088740058601896E-3</v>
      </c>
      <c r="V19" s="10">
        <v>7.4148972025615101E-2</v>
      </c>
      <c r="W19" s="12">
        <v>0.1</v>
      </c>
      <c r="X19" s="13"/>
      <c r="Y19" s="3"/>
      <c r="Z19" s="3"/>
    </row>
    <row r="20" spans="1:26">
      <c r="A20" s="132"/>
      <c r="B20" s="132"/>
      <c r="C20" s="132"/>
      <c r="D20" s="136" t="s">
        <v>49</v>
      </c>
      <c r="E20" s="137"/>
      <c r="F20" s="8">
        <v>44252.375367048597</v>
      </c>
      <c r="G20" s="48" t="s">
        <v>42</v>
      </c>
      <c r="H20" s="46">
        <v>5</v>
      </c>
      <c r="I20" s="47">
        <f>H20/Q19</f>
        <v>2.2727272727272728E-2</v>
      </c>
      <c r="J20" s="47">
        <f t="shared" ref="J20" si="6">+H20/L19</f>
        <v>2.0929259104227711E-4</v>
      </c>
      <c r="K20" s="9">
        <v>25222</v>
      </c>
      <c r="L20" s="9">
        <v>23890</v>
      </c>
      <c r="M20" s="10">
        <v>0.94718896201728697</v>
      </c>
      <c r="N20" s="11">
        <v>2967</v>
      </c>
      <c r="O20" s="9">
        <v>1594</v>
      </c>
      <c r="P20" s="10">
        <v>6.6722478024277901E-2</v>
      </c>
      <c r="Q20" s="11">
        <v>220</v>
      </c>
      <c r="R20" s="9">
        <v>167</v>
      </c>
      <c r="S20" s="10">
        <v>0.10476787954830601</v>
      </c>
      <c r="T20" s="10">
        <v>6.99037254081206E-3</v>
      </c>
      <c r="U20" s="10">
        <v>9.2088740058601896E-3</v>
      </c>
      <c r="V20" s="10">
        <v>7.4148972025615101E-2</v>
      </c>
      <c r="W20" s="12">
        <v>0.1</v>
      </c>
      <c r="X20" s="45"/>
      <c r="Y20" s="3"/>
      <c r="Z20" s="3"/>
    </row>
    <row r="21" spans="1:26">
      <c r="A21" s="132"/>
      <c r="B21" s="132"/>
      <c r="C21" s="132"/>
      <c r="D21" s="136" t="s">
        <v>49</v>
      </c>
      <c r="E21" s="137"/>
      <c r="F21" s="8">
        <v>44252.375367048597</v>
      </c>
      <c r="G21" s="48" t="s">
        <v>41</v>
      </c>
      <c r="H21" s="46">
        <v>1</v>
      </c>
      <c r="I21" s="47">
        <f t="shared" ref="I21" si="7">H21/Q20</f>
        <v>4.5454545454545452E-3</v>
      </c>
      <c r="J21" s="47">
        <f>+H21/L20</f>
        <v>4.185851820845542E-5</v>
      </c>
      <c r="K21" s="9">
        <v>25222</v>
      </c>
      <c r="L21" s="9">
        <v>23890</v>
      </c>
      <c r="M21" s="10">
        <v>0.94718896201728697</v>
      </c>
      <c r="N21" s="11">
        <v>2967</v>
      </c>
      <c r="O21" s="9">
        <v>1594</v>
      </c>
      <c r="P21" s="10">
        <v>6.6722478024277901E-2</v>
      </c>
      <c r="Q21" s="11">
        <v>220</v>
      </c>
      <c r="R21" s="9">
        <v>167</v>
      </c>
      <c r="S21" s="10">
        <v>0.10476787954830601</v>
      </c>
      <c r="T21" s="10">
        <v>6.99037254081206E-3</v>
      </c>
      <c r="U21" s="10">
        <v>9.2088740058601896E-3</v>
      </c>
      <c r="V21" s="10">
        <v>7.4148972025615101E-2</v>
      </c>
      <c r="W21" s="12">
        <v>0.1</v>
      </c>
      <c r="X21" s="45"/>
      <c r="Y21" s="3"/>
      <c r="Z21" s="3"/>
    </row>
    <row r="22" spans="1:26">
      <c r="A22" s="132"/>
      <c r="B22" s="132"/>
      <c r="C22" s="132"/>
      <c r="D22" s="138" t="s">
        <v>0</v>
      </c>
      <c r="E22" s="14" t="s">
        <v>23</v>
      </c>
      <c r="F22" s="15" t="s">
        <v>0</v>
      </c>
      <c r="G22" s="15"/>
      <c r="H22" s="15"/>
      <c r="I22" s="15"/>
      <c r="J22" s="15"/>
      <c r="K22" s="16">
        <v>12090</v>
      </c>
      <c r="L22" s="16">
        <v>11734</v>
      </c>
      <c r="M22" s="17">
        <v>0.97055417700579005</v>
      </c>
      <c r="N22" s="18">
        <v>2931</v>
      </c>
      <c r="O22" s="16">
        <v>1574</v>
      </c>
      <c r="P22" s="17">
        <v>0.134140105675814</v>
      </c>
      <c r="Q22" s="18">
        <v>215</v>
      </c>
      <c r="R22" s="16">
        <v>163</v>
      </c>
      <c r="S22" s="17">
        <v>0.10355781448538801</v>
      </c>
      <c r="T22" s="17">
        <v>1.38912561786262E-2</v>
      </c>
      <c r="U22" s="17">
        <v>1.8322822566899599E-2</v>
      </c>
      <c r="V22" s="17">
        <v>7.3353804162401906E-2</v>
      </c>
      <c r="W22" s="15">
        <v>0.1</v>
      </c>
      <c r="X22" s="15" t="s">
        <v>50</v>
      </c>
      <c r="Y22" s="3"/>
      <c r="Z22" s="3"/>
    </row>
    <row r="23" spans="1:26">
      <c r="A23" s="132"/>
      <c r="B23" s="132"/>
      <c r="C23" s="133"/>
      <c r="D23" s="139"/>
      <c r="E23" s="14" t="s">
        <v>25</v>
      </c>
      <c r="F23" s="15" t="s">
        <v>0</v>
      </c>
      <c r="G23" s="15"/>
      <c r="H23" s="15"/>
      <c r="I23" s="15"/>
      <c r="J23" s="15"/>
      <c r="K23" s="16">
        <v>13132</v>
      </c>
      <c r="L23" s="16">
        <v>12156</v>
      </c>
      <c r="M23" s="17">
        <v>0.925677733780079</v>
      </c>
      <c r="N23" s="18">
        <v>36</v>
      </c>
      <c r="O23" s="16">
        <v>20</v>
      </c>
      <c r="P23" s="17">
        <v>1.6452780519907899E-3</v>
      </c>
      <c r="Q23" s="18">
        <v>5</v>
      </c>
      <c r="R23" s="16">
        <v>4</v>
      </c>
      <c r="S23" s="17">
        <v>0.2</v>
      </c>
      <c r="T23" s="17">
        <v>3.2905561039815701E-4</v>
      </c>
      <c r="U23" s="17">
        <v>4.11319512997697E-4</v>
      </c>
      <c r="V23" s="17">
        <v>0.13888888888888901</v>
      </c>
      <c r="W23" s="15">
        <v>0.1</v>
      </c>
      <c r="X23" s="15" t="s">
        <v>50</v>
      </c>
      <c r="Y23" s="3"/>
      <c r="Z23" s="3"/>
    </row>
    <row r="24" spans="1:26">
      <c r="A24" s="132"/>
      <c r="B24" s="132"/>
      <c r="C24" s="143" t="s">
        <v>32</v>
      </c>
      <c r="D24" s="141"/>
      <c r="E24" s="129"/>
      <c r="F24" s="39" t="s">
        <v>0</v>
      </c>
      <c r="G24" s="39"/>
      <c r="H24" s="39"/>
      <c r="I24" s="39"/>
      <c r="J24" s="39"/>
      <c r="K24" s="20">
        <v>101337</v>
      </c>
      <c r="L24" s="20">
        <v>96373</v>
      </c>
      <c r="M24" s="21">
        <v>0.95101493038080898</v>
      </c>
      <c r="N24" s="22">
        <v>10949</v>
      </c>
      <c r="O24" s="20">
        <v>6470</v>
      </c>
      <c r="P24" s="21">
        <v>6.7134985940045494E-2</v>
      </c>
      <c r="Q24" s="22">
        <v>1025</v>
      </c>
      <c r="R24" s="20">
        <v>669</v>
      </c>
      <c r="S24" s="21">
        <v>0.10340030911901101</v>
      </c>
      <c r="T24" s="21">
        <v>6.94177829890114E-3</v>
      </c>
      <c r="U24" s="21">
        <v>1.0635758978137001E-2</v>
      </c>
      <c r="V24" s="21">
        <v>9.3615855329253803E-2</v>
      </c>
      <c r="W24" s="39" t="s">
        <v>0</v>
      </c>
      <c r="X24" s="39" t="s">
        <v>0</v>
      </c>
      <c r="Y24" s="3"/>
      <c r="Z24" s="3"/>
    </row>
    <row r="25" spans="1:26">
      <c r="A25" s="132"/>
      <c r="B25" s="132"/>
      <c r="C25" s="130" t="s">
        <v>51</v>
      </c>
      <c r="D25" s="136" t="s">
        <v>52</v>
      </c>
      <c r="E25" s="137"/>
      <c r="F25" s="8">
        <v>44250.649393634303</v>
      </c>
      <c r="G25" s="8"/>
      <c r="H25" s="8"/>
      <c r="I25" s="8"/>
      <c r="J25" s="8"/>
      <c r="K25" s="9">
        <v>2598</v>
      </c>
      <c r="L25" s="9">
        <v>2442</v>
      </c>
      <c r="M25" s="10">
        <v>0.93995381062355698</v>
      </c>
      <c r="N25" s="11">
        <v>319</v>
      </c>
      <c r="O25" s="9">
        <v>210</v>
      </c>
      <c r="P25" s="10">
        <v>8.5995085995085999E-2</v>
      </c>
      <c r="Q25" s="11">
        <v>18</v>
      </c>
      <c r="R25" s="9">
        <v>9</v>
      </c>
      <c r="S25" s="10">
        <v>4.2857142857142899E-2</v>
      </c>
      <c r="T25" s="10">
        <v>3.68550368550369E-3</v>
      </c>
      <c r="U25" s="10">
        <v>7.3710073710073704E-3</v>
      </c>
      <c r="V25" s="10">
        <v>5.6426332288401299E-2</v>
      </c>
      <c r="W25" s="12">
        <v>0.5</v>
      </c>
      <c r="X25" s="13" t="s">
        <v>53</v>
      </c>
      <c r="Y25" s="3"/>
      <c r="Z25" s="3"/>
    </row>
    <row r="26" spans="1:26">
      <c r="A26" s="132"/>
      <c r="B26" s="132"/>
      <c r="C26" s="145"/>
      <c r="D26" s="136" t="s">
        <v>52</v>
      </c>
      <c r="E26" s="137"/>
      <c r="F26" s="8">
        <v>44250.649393634303</v>
      </c>
      <c r="G26" s="48" t="s">
        <v>67</v>
      </c>
      <c r="H26" s="46">
        <v>7</v>
      </c>
      <c r="I26" s="47">
        <f t="shared" ref="I26:I28" si="8">H26/Q25</f>
        <v>0.3888888888888889</v>
      </c>
      <c r="J26" s="47">
        <f t="shared" ref="J26:J28" si="9">+H26/L25</f>
        <v>2.8665028665028664E-3</v>
      </c>
      <c r="K26" s="9">
        <v>2598</v>
      </c>
      <c r="L26" s="9">
        <v>2442</v>
      </c>
      <c r="M26" s="10">
        <v>0.93995381062355698</v>
      </c>
      <c r="N26" s="11">
        <v>319</v>
      </c>
      <c r="O26" s="9">
        <v>210</v>
      </c>
      <c r="P26" s="10">
        <v>8.5995085995085999E-2</v>
      </c>
      <c r="Q26" s="11">
        <v>18</v>
      </c>
      <c r="R26" s="9">
        <v>9</v>
      </c>
      <c r="S26" s="10">
        <v>4.2857142857142899E-2</v>
      </c>
      <c r="T26" s="10">
        <v>3.68550368550369E-3</v>
      </c>
      <c r="U26" s="10">
        <v>7.3710073710073704E-3</v>
      </c>
      <c r="V26" s="10">
        <v>5.6426332288401299E-2</v>
      </c>
      <c r="W26" s="12">
        <v>0.5</v>
      </c>
      <c r="X26" s="13"/>
      <c r="Y26" s="3"/>
      <c r="Z26" s="3"/>
    </row>
    <row r="27" spans="1:26">
      <c r="A27" s="132"/>
      <c r="B27" s="132"/>
      <c r="C27" s="145"/>
      <c r="D27" s="136" t="s">
        <v>52</v>
      </c>
      <c r="E27" s="137"/>
      <c r="F27" s="8">
        <v>44250.649393634303</v>
      </c>
      <c r="G27" s="48" t="s">
        <v>68</v>
      </c>
      <c r="H27" s="46">
        <v>6</v>
      </c>
      <c r="I27" s="47">
        <f t="shared" si="8"/>
        <v>0.33333333333333331</v>
      </c>
      <c r="J27" s="47">
        <f t="shared" si="9"/>
        <v>2.4570024570024569E-3</v>
      </c>
      <c r="K27" s="9">
        <v>2598</v>
      </c>
      <c r="L27" s="9">
        <v>2442</v>
      </c>
      <c r="M27" s="10">
        <v>0.93995381062355698</v>
      </c>
      <c r="N27" s="11">
        <v>319</v>
      </c>
      <c r="O27" s="9">
        <v>210</v>
      </c>
      <c r="P27" s="10">
        <v>8.5995085995085999E-2</v>
      </c>
      <c r="Q27" s="11">
        <v>18</v>
      </c>
      <c r="R27" s="9">
        <v>9</v>
      </c>
      <c r="S27" s="10">
        <v>4.2857142857142899E-2</v>
      </c>
      <c r="T27" s="10">
        <v>3.68550368550369E-3</v>
      </c>
      <c r="U27" s="10">
        <v>7.3710073710073704E-3</v>
      </c>
      <c r="V27" s="10">
        <v>5.6426332288401299E-2</v>
      </c>
      <c r="W27" s="12">
        <v>0.5</v>
      </c>
      <c r="X27" s="13"/>
      <c r="Y27" s="3"/>
      <c r="Z27" s="3"/>
    </row>
    <row r="28" spans="1:26">
      <c r="A28" s="132"/>
      <c r="B28" s="132"/>
      <c r="C28" s="145"/>
      <c r="D28" s="136" t="s">
        <v>52</v>
      </c>
      <c r="E28" s="137"/>
      <c r="F28" s="8">
        <v>44250.649393634303</v>
      </c>
      <c r="G28" s="48" t="s">
        <v>69</v>
      </c>
      <c r="H28" s="46">
        <v>0</v>
      </c>
      <c r="I28" s="47">
        <f t="shared" si="8"/>
        <v>0</v>
      </c>
      <c r="J28" s="47">
        <f t="shared" si="9"/>
        <v>0</v>
      </c>
      <c r="K28" s="9">
        <v>2598</v>
      </c>
      <c r="L28" s="9">
        <v>2442</v>
      </c>
      <c r="M28" s="10">
        <v>0.93995381062355698</v>
      </c>
      <c r="N28" s="11">
        <v>319</v>
      </c>
      <c r="O28" s="9">
        <v>210</v>
      </c>
      <c r="P28" s="10">
        <v>8.5995085995085999E-2</v>
      </c>
      <c r="Q28" s="11">
        <v>18</v>
      </c>
      <c r="R28" s="9">
        <v>9</v>
      </c>
      <c r="S28" s="10">
        <v>4.2857142857142899E-2</v>
      </c>
      <c r="T28" s="10">
        <v>3.68550368550369E-3</v>
      </c>
      <c r="U28" s="10">
        <v>7.3710073710073704E-3</v>
      </c>
      <c r="V28" s="10">
        <v>5.6426332288401299E-2</v>
      </c>
      <c r="W28" s="12">
        <v>0.5</v>
      </c>
      <c r="X28" s="13"/>
      <c r="Y28" s="3"/>
      <c r="Z28" s="3"/>
    </row>
    <row r="29" spans="1:26">
      <c r="A29" s="132"/>
      <c r="B29" s="132"/>
      <c r="C29" s="145"/>
      <c r="D29" s="37"/>
      <c r="E29" s="38"/>
      <c r="F29" s="8"/>
      <c r="G29" s="8"/>
      <c r="H29" s="8"/>
      <c r="I29" s="8"/>
      <c r="J29" s="8"/>
      <c r="K29" s="9"/>
      <c r="L29" s="9"/>
      <c r="M29" s="10"/>
      <c r="N29" s="11"/>
      <c r="O29" s="9"/>
      <c r="P29" s="10"/>
      <c r="Q29" s="11"/>
      <c r="R29" s="9"/>
      <c r="S29" s="10"/>
      <c r="T29" s="10"/>
      <c r="U29" s="10"/>
      <c r="V29" s="10"/>
      <c r="W29" s="12"/>
      <c r="X29" s="13"/>
      <c r="Y29" s="3"/>
      <c r="Z29" s="3"/>
    </row>
    <row r="30" spans="1:26">
      <c r="A30" s="132"/>
      <c r="B30" s="132"/>
      <c r="C30" s="133"/>
      <c r="D30" s="136" t="s">
        <v>54</v>
      </c>
      <c r="E30" s="137"/>
      <c r="F30" s="8">
        <v>44253.0001675116</v>
      </c>
      <c r="G30" s="8"/>
      <c r="H30" s="8"/>
      <c r="I30" s="8"/>
      <c r="J30" s="8"/>
      <c r="K30" s="9">
        <v>2589</v>
      </c>
      <c r="L30" s="9">
        <v>2429</v>
      </c>
      <c r="M30" s="10">
        <v>0.93820007724990295</v>
      </c>
      <c r="N30" s="11">
        <v>269</v>
      </c>
      <c r="O30" s="9">
        <v>194</v>
      </c>
      <c r="P30" s="10">
        <v>7.9868258542610093E-2</v>
      </c>
      <c r="Q30" s="11">
        <v>16</v>
      </c>
      <c r="R30" s="9">
        <v>6</v>
      </c>
      <c r="S30" s="10">
        <v>3.09278350515464E-2</v>
      </c>
      <c r="T30" s="10">
        <v>2.4701523260601101E-3</v>
      </c>
      <c r="U30" s="10">
        <v>6.5870728694936197E-3</v>
      </c>
      <c r="V30" s="10">
        <v>5.9479553903345701E-2</v>
      </c>
      <c r="W30" s="12">
        <v>0.5</v>
      </c>
      <c r="X30" s="13" t="s">
        <v>53</v>
      </c>
      <c r="Y30" s="3"/>
      <c r="Z30" s="3"/>
    </row>
    <row r="31" spans="1:26">
      <c r="A31" s="132"/>
      <c r="B31" s="132"/>
      <c r="C31" s="41"/>
      <c r="D31" s="136" t="s">
        <v>54</v>
      </c>
      <c r="E31" s="137"/>
      <c r="F31" s="8">
        <v>44253.0001675116</v>
      </c>
      <c r="G31" s="48" t="s">
        <v>67</v>
      </c>
      <c r="H31" s="46">
        <v>3</v>
      </c>
      <c r="I31" s="47">
        <f t="shared" ref="I31:I33" si="10">H31/Q30</f>
        <v>0.1875</v>
      </c>
      <c r="J31" s="47">
        <f t="shared" ref="J31:J33" si="11">+H31/L30</f>
        <v>1.2350761630300535E-3</v>
      </c>
      <c r="K31" s="9">
        <v>2589</v>
      </c>
      <c r="L31" s="9">
        <v>2429</v>
      </c>
      <c r="M31" s="10">
        <v>0.93820007724990295</v>
      </c>
      <c r="N31" s="11">
        <v>269</v>
      </c>
      <c r="O31" s="9">
        <v>194</v>
      </c>
      <c r="P31" s="10">
        <v>7.9868258542610093E-2</v>
      </c>
      <c r="Q31" s="11">
        <v>16</v>
      </c>
      <c r="R31" s="9">
        <v>6</v>
      </c>
      <c r="S31" s="10">
        <v>3.09278350515464E-2</v>
      </c>
      <c r="T31" s="10">
        <v>2.4701523260601101E-3</v>
      </c>
      <c r="U31" s="10">
        <v>6.5870728694936197E-3</v>
      </c>
      <c r="V31" s="10">
        <v>5.9479553903345701E-2</v>
      </c>
      <c r="W31" s="12">
        <v>0.5</v>
      </c>
      <c r="X31" s="13"/>
      <c r="Y31" s="3"/>
      <c r="Z31" s="3"/>
    </row>
    <row r="32" spans="1:26">
      <c r="A32" s="132"/>
      <c r="B32" s="132"/>
      <c r="C32" s="41"/>
      <c r="D32" s="136" t="s">
        <v>54</v>
      </c>
      <c r="E32" s="137"/>
      <c r="F32" s="8">
        <v>44253.0001675116</v>
      </c>
      <c r="G32" s="48" t="s">
        <v>68</v>
      </c>
      <c r="H32" s="46">
        <v>2</v>
      </c>
      <c r="I32" s="47">
        <f t="shared" si="10"/>
        <v>0.125</v>
      </c>
      <c r="J32" s="47">
        <f t="shared" si="11"/>
        <v>8.2338410868670235E-4</v>
      </c>
      <c r="K32" s="9">
        <v>2589</v>
      </c>
      <c r="L32" s="9">
        <v>2429</v>
      </c>
      <c r="M32" s="10">
        <v>0.93820007724990295</v>
      </c>
      <c r="N32" s="11">
        <v>269</v>
      </c>
      <c r="O32" s="9">
        <v>194</v>
      </c>
      <c r="P32" s="10">
        <v>7.9868258542610093E-2</v>
      </c>
      <c r="Q32" s="11">
        <v>16</v>
      </c>
      <c r="R32" s="9">
        <v>6</v>
      </c>
      <c r="S32" s="10">
        <v>3.09278350515464E-2</v>
      </c>
      <c r="T32" s="10">
        <v>2.4701523260601101E-3</v>
      </c>
      <c r="U32" s="10">
        <v>6.5870728694936197E-3</v>
      </c>
      <c r="V32" s="10">
        <v>5.9479553903345701E-2</v>
      </c>
      <c r="W32" s="12">
        <v>0.5</v>
      </c>
      <c r="X32" s="13"/>
      <c r="Y32" s="3"/>
      <c r="Z32" s="3"/>
    </row>
    <row r="33" spans="1:26">
      <c r="A33" s="132"/>
      <c r="B33" s="132"/>
      <c r="C33" s="41"/>
      <c r="D33" s="136" t="s">
        <v>54</v>
      </c>
      <c r="E33" s="137"/>
      <c r="F33" s="8">
        <v>44253.0001675116</v>
      </c>
      <c r="G33" s="48" t="s">
        <v>69</v>
      </c>
      <c r="H33" s="46">
        <v>0</v>
      </c>
      <c r="I33" s="47">
        <f t="shared" si="10"/>
        <v>0</v>
      </c>
      <c r="J33" s="47">
        <f t="shared" si="11"/>
        <v>0</v>
      </c>
      <c r="K33" s="9">
        <v>2589</v>
      </c>
      <c r="L33" s="9">
        <v>2429</v>
      </c>
      <c r="M33" s="10">
        <v>0.93820007724990295</v>
      </c>
      <c r="N33" s="11">
        <v>269</v>
      </c>
      <c r="O33" s="9">
        <v>194</v>
      </c>
      <c r="P33" s="10">
        <v>7.9868258542610093E-2</v>
      </c>
      <c r="Q33" s="11">
        <v>16</v>
      </c>
      <c r="R33" s="9">
        <v>6</v>
      </c>
      <c r="S33" s="10">
        <v>3.09278350515464E-2</v>
      </c>
      <c r="T33" s="10">
        <v>2.4701523260601101E-3</v>
      </c>
      <c r="U33" s="10">
        <v>6.5870728694936197E-3</v>
      </c>
      <c r="V33" s="10">
        <v>5.9479553903345701E-2</v>
      </c>
      <c r="W33" s="12">
        <v>0.5</v>
      </c>
      <c r="X33" s="13"/>
      <c r="Y33" s="3"/>
      <c r="Z33" s="3"/>
    </row>
    <row r="34" spans="1:26">
      <c r="A34" s="132"/>
      <c r="B34" s="132"/>
      <c r="C34" s="143" t="s">
        <v>55</v>
      </c>
      <c r="D34" s="141"/>
      <c r="E34" s="129"/>
      <c r="F34" s="39" t="s">
        <v>0</v>
      </c>
      <c r="G34" s="39"/>
      <c r="H34" s="39"/>
      <c r="I34" s="39"/>
      <c r="J34" s="39"/>
      <c r="K34" s="20">
        <v>5187</v>
      </c>
      <c r="L34" s="20">
        <v>4871</v>
      </c>
      <c r="M34" s="21">
        <v>0.93907846539425499</v>
      </c>
      <c r="N34" s="22">
        <v>588</v>
      </c>
      <c r="O34" s="20">
        <v>404</v>
      </c>
      <c r="P34" s="21">
        <v>8.2939848080476303E-2</v>
      </c>
      <c r="Q34" s="22">
        <v>34</v>
      </c>
      <c r="R34" s="20">
        <v>15</v>
      </c>
      <c r="S34" s="21">
        <v>3.7128712871287099E-2</v>
      </c>
      <c r="T34" s="21">
        <v>3.0794498049681799E-3</v>
      </c>
      <c r="U34" s="21">
        <v>6.9800862245945399E-3</v>
      </c>
      <c r="V34" s="21">
        <v>5.7823129251700703E-2</v>
      </c>
      <c r="W34" s="39" t="s">
        <v>0</v>
      </c>
      <c r="X34" s="39" t="s">
        <v>0</v>
      </c>
      <c r="Y34" s="3"/>
      <c r="Z34" s="3"/>
    </row>
    <row r="35" spans="1:26">
      <c r="A35" s="132"/>
      <c r="B35" s="132"/>
      <c r="C35" s="130" t="s">
        <v>56</v>
      </c>
      <c r="D35" s="136" t="s">
        <v>57</v>
      </c>
      <c r="E35" s="137"/>
      <c r="F35" s="8">
        <v>44250.458740821799</v>
      </c>
      <c r="G35" s="8"/>
      <c r="H35" s="8"/>
      <c r="I35" s="8"/>
      <c r="J35" s="8"/>
      <c r="K35" s="9">
        <v>31320</v>
      </c>
      <c r="L35" s="9">
        <v>30007</v>
      </c>
      <c r="M35" s="10">
        <v>0.95807790549169902</v>
      </c>
      <c r="N35" s="11">
        <v>3002</v>
      </c>
      <c r="O35" s="9">
        <v>2117</v>
      </c>
      <c r="P35" s="10">
        <v>7.05502049521778E-2</v>
      </c>
      <c r="Q35" s="11">
        <v>53</v>
      </c>
      <c r="R35" s="9">
        <v>43</v>
      </c>
      <c r="S35" s="10">
        <v>2.03117619272556E-2</v>
      </c>
      <c r="T35" s="10">
        <v>1.4329989669077199E-3</v>
      </c>
      <c r="U35" s="10">
        <v>1.76625454060719E-3</v>
      </c>
      <c r="V35" s="10">
        <v>1.7654896735509702E-2</v>
      </c>
      <c r="W35" s="12">
        <v>0.1</v>
      </c>
      <c r="X35" s="13" t="s">
        <v>58</v>
      </c>
      <c r="Y35" s="3"/>
      <c r="Z35" s="3"/>
    </row>
    <row r="36" spans="1:26">
      <c r="A36" s="132"/>
      <c r="B36" s="132"/>
      <c r="C36" s="145"/>
      <c r="D36" s="136" t="s">
        <v>57</v>
      </c>
      <c r="E36" s="137"/>
      <c r="F36" s="8">
        <v>44250.458740821799</v>
      </c>
      <c r="G36" s="48" t="s">
        <v>70</v>
      </c>
      <c r="H36" s="46">
        <v>6</v>
      </c>
      <c r="I36" s="47">
        <f t="shared" ref="I36:I38" si="12">H36/Q35</f>
        <v>0.11320754716981132</v>
      </c>
      <c r="J36" s="47">
        <f t="shared" ref="J36:J38" si="13">+H36/L35</f>
        <v>1.9995334421968208E-4</v>
      </c>
      <c r="K36" s="9">
        <v>31320</v>
      </c>
      <c r="L36" s="9">
        <v>30007</v>
      </c>
      <c r="M36" s="10">
        <v>0.95807790549169902</v>
      </c>
      <c r="N36" s="11">
        <v>3002</v>
      </c>
      <c r="O36" s="9">
        <v>2117</v>
      </c>
      <c r="P36" s="10">
        <v>7.05502049521778E-2</v>
      </c>
      <c r="Q36" s="11">
        <v>53</v>
      </c>
      <c r="R36" s="9">
        <v>43</v>
      </c>
      <c r="S36" s="10">
        <v>2.03117619272556E-2</v>
      </c>
      <c r="T36" s="10">
        <v>1.4329989669077199E-3</v>
      </c>
      <c r="U36" s="10">
        <v>1.76625454060719E-3</v>
      </c>
      <c r="V36" s="10">
        <v>1.7654896735509702E-2</v>
      </c>
      <c r="W36" s="12">
        <v>0.1</v>
      </c>
      <c r="X36" s="13"/>
      <c r="Y36" s="3"/>
      <c r="Z36" s="3"/>
    </row>
    <row r="37" spans="1:26">
      <c r="A37" s="132"/>
      <c r="B37" s="132"/>
      <c r="C37" s="145"/>
      <c r="D37" s="136" t="s">
        <v>57</v>
      </c>
      <c r="E37" s="137"/>
      <c r="F37" s="8">
        <v>44250.458740821799</v>
      </c>
      <c r="G37" s="48" t="s">
        <v>71</v>
      </c>
      <c r="H37" s="46">
        <v>32</v>
      </c>
      <c r="I37" s="47">
        <f t="shared" si="12"/>
        <v>0.60377358490566035</v>
      </c>
      <c r="J37" s="47">
        <f t="shared" si="13"/>
        <v>1.0664178358383044E-3</v>
      </c>
      <c r="K37" s="9">
        <v>31320</v>
      </c>
      <c r="L37" s="9">
        <v>30007</v>
      </c>
      <c r="M37" s="10">
        <v>0.95807790549169902</v>
      </c>
      <c r="N37" s="11">
        <v>3002</v>
      </c>
      <c r="O37" s="9">
        <v>2117</v>
      </c>
      <c r="P37" s="10">
        <v>7.05502049521778E-2</v>
      </c>
      <c r="Q37" s="11">
        <v>53</v>
      </c>
      <c r="R37" s="9">
        <v>43</v>
      </c>
      <c r="S37" s="10">
        <v>2.03117619272556E-2</v>
      </c>
      <c r="T37" s="10">
        <v>1.4329989669077199E-3</v>
      </c>
      <c r="U37" s="10">
        <v>1.76625454060719E-3</v>
      </c>
      <c r="V37" s="10">
        <v>1.7654896735509702E-2</v>
      </c>
      <c r="W37" s="12">
        <v>0.1</v>
      </c>
      <c r="X37" s="13"/>
      <c r="Y37" s="3"/>
      <c r="Z37" s="3"/>
    </row>
    <row r="38" spans="1:26">
      <c r="A38" s="132"/>
      <c r="B38" s="132"/>
      <c r="C38" s="145"/>
      <c r="D38" s="136" t="s">
        <v>57</v>
      </c>
      <c r="E38" s="137"/>
      <c r="F38" s="8">
        <v>44250.458740821799</v>
      </c>
      <c r="G38" s="48" t="s">
        <v>72</v>
      </c>
      <c r="H38" s="46">
        <v>2</v>
      </c>
      <c r="I38" s="47">
        <f t="shared" si="12"/>
        <v>3.7735849056603772E-2</v>
      </c>
      <c r="J38" s="47">
        <f t="shared" si="13"/>
        <v>6.6651114739894028E-5</v>
      </c>
      <c r="K38" s="9">
        <v>31320</v>
      </c>
      <c r="L38" s="9">
        <v>30007</v>
      </c>
      <c r="M38" s="10">
        <v>0.95807790549169902</v>
      </c>
      <c r="N38" s="11">
        <v>3002</v>
      </c>
      <c r="O38" s="9">
        <v>2117</v>
      </c>
      <c r="P38" s="10">
        <v>7.05502049521778E-2</v>
      </c>
      <c r="Q38" s="11">
        <v>53</v>
      </c>
      <c r="R38" s="9">
        <v>43</v>
      </c>
      <c r="S38" s="10">
        <v>2.03117619272556E-2</v>
      </c>
      <c r="T38" s="10">
        <v>1.4329989669077199E-3</v>
      </c>
      <c r="U38" s="10">
        <v>1.76625454060719E-3</v>
      </c>
      <c r="V38" s="10">
        <v>1.7654896735509702E-2</v>
      </c>
      <c r="W38" s="12">
        <v>0.1</v>
      </c>
      <c r="X38" s="13"/>
      <c r="Y38" s="3"/>
      <c r="Z38" s="3"/>
    </row>
    <row r="39" spans="1:26">
      <c r="A39" s="132"/>
      <c r="B39" s="132"/>
      <c r="C39" s="145"/>
      <c r="D39" s="37"/>
      <c r="E39" s="38"/>
      <c r="F39" s="8"/>
      <c r="G39" s="8"/>
      <c r="H39" s="8"/>
      <c r="I39" s="8"/>
      <c r="J39" s="8"/>
      <c r="K39" s="9"/>
      <c r="L39" s="9"/>
      <c r="M39" s="10"/>
      <c r="N39" s="11"/>
      <c r="O39" s="9"/>
      <c r="P39" s="10"/>
      <c r="Q39" s="11"/>
      <c r="R39" s="9"/>
      <c r="S39" s="10"/>
      <c r="T39" s="10"/>
      <c r="U39" s="10"/>
      <c r="V39" s="10"/>
      <c r="W39" s="12"/>
      <c r="X39" s="13"/>
      <c r="Y39" s="3"/>
      <c r="Z39" s="3"/>
    </row>
    <row r="40" spans="1:26">
      <c r="A40" s="132"/>
      <c r="B40" s="132"/>
      <c r="C40" s="133"/>
      <c r="D40" s="136" t="s">
        <v>59</v>
      </c>
      <c r="E40" s="137"/>
      <c r="F40" s="8">
        <v>44253.333644016202</v>
      </c>
      <c r="G40" s="8"/>
      <c r="H40" s="8"/>
      <c r="I40" s="8"/>
      <c r="J40" s="8"/>
      <c r="K40" s="9">
        <v>31246</v>
      </c>
      <c r="L40" s="9">
        <v>29926</v>
      </c>
      <c r="M40" s="10">
        <v>0.95775459258785101</v>
      </c>
      <c r="N40" s="11">
        <v>2922</v>
      </c>
      <c r="O40" s="9">
        <v>2089</v>
      </c>
      <c r="P40" s="10">
        <v>6.9805520283365605E-2</v>
      </c>
      <c r="Q40" s="11">
        <v>77</v>
      </c>
      <c r="R40" s="9">
        <v>54</v>
      </c>
      <c r="S40" s="10">
        <v>2.5849688846337999E-2</v>
      </c>
      <c r="T40" s="10">
        <v>1.8044509790817299E-3</v>
      </c>
      <c r="U40" s="10">
        <v>2.5730134331350702E-3</v>
      </c>
      <c r="V40" s="10">
        <v>2.63518138261465E-2</v>
      </c>
      <c r="W40" s="12">
        <v>0.1</v>
      </c>
      <c r="X40" s="13" t="s">
        <v>60</v>
      </c>
      <c r="Y40" s="3"/>
      <c r="Z40" s="3"/>
    </row>
    <row r="41" spans="1:26">
      <c r="A41" s="132"/>
      <c r="B41" s="132"/>
      <c r="C41" s="41"/>
      <c r="D41" s="136" t="s">
        <v>59</v>
      </c>
      <c r="E41" s="137"/>
      <c r="F41" s="8">
        <v>44253.333644016202</v>
      </c>
      <c r="G41" s="48" t="s">
        <v>70</v>
      </c>
      <c r="H41" s="46">
        <v>7</v>
      </c>
      <c r="I41" s="47">
        <f t="shared" ref="I41:I43" si="14">H41/Q40</f>
        <v>9.0909090909090912E-2</v>
      </c>
      <c r="J41" s="47">
        <f t="shared" ref="J41:J43" si="15">+H41/L40</f>
        <v>2.3391031210318787E-4</v>
      </c>
      <c r="K41" s="9">
        <v>31246</v>
      </c>
      <c r="L41" s="9">
        <v>29926</v>
      </c>
      <c r="M41" s="10">
        <v>0.95775459258785101</v>
      </c>
      <c r="N41" s="11">
        <v>2922</v>
      </c>
      <c r="O41" s="9">
        <v>2089</v>
      </c>
      <c r="P41" s="10">
        <v>6.9805520283365605E-2</v>
      </c>
      <c r="Q41" s="11">
        <v>77</v>
      </c>
      <c r="R41" s="9">
        <v>54</v>
      </c>
      <c r="S41" s="10">
        <v>2.5849688846337999E-2</v>
      </c>
      <c r="T41" s="10">
        <v>1.8044509790817299E-3</v>
      </c>
      <c r="U41" s="10">
        <v>2.5730134331350702E-3</v>
      </c>
      <c r="V41" s="10">
        <v>2.63518138261465E-2</v>
      </c>
      <c r="W41" s="12">
        <v>0.1</v>
      </c>
      <c r="X41" s="13"/>
      <c r="Y41" s="3"/>
      <c r="Z41" s="3"/>
    </row>
    <row r="42" spans="1:26">
      <c r="A42" s="132"/>
      <c r="B42" s="132"/>
      <c r="C42" s="41"/>
      <c r="D42" s="136" t="s">
        <v>59</v>
      </c>
      <c r="E42" s="137"/>
      <c r="F42" s="8">
        <v>44253.333644016202</v>
      </c>
      <c r="G42" s="48" t="s">
        <v>71</v>
      </c>
      <c r="H42" s="46">
        <v>37</v>
      </c>
      <c r="I42" s="47">
        <f t="shared" si="14"/>
        <v>0.48051948051948051</v>
      </c>
      <c r="J42" s="47">
        <f t="shared" si="15"/>
        <v>1.2363830782597073E-3</v>
      </c>
      <c r="K42" s="9">
        <v>31246</v>
      </c>
      <c r="L42" s="9">
        <v>29926</v>
      </c>
      <c r="M42" s="10">
        <v>0.95775459258785101</v>
      </c>
      <c r="N42" s="11">
        <v>2922</v>
      </c>
      <c r="O42" s="9">
        <v>2089</v>
      </c>
      <c r="P42" s="10">
        <v>6.9805520283365605E-2</v>
      </c>
      <c r="Q42" s="11">
        <v>77</v>
      </c>
      <c r="R42" s="9">
        <v>54</v>
      </c>
      <c r="S42" s="10">
        <v>2.5849688846337999E-2</v>
      </c>
      <c r="T42" s="10">
        <v>1.8044509790817299E-3</v>
      </c>
      <c r="U42" s="10">
        <v>2.5730134331350702E-3</v>
      </c>
      <c r="V42" s="10">
        <v>2.63518138261465E-2</v>
      </c>
      <c r="W42" s="12">
        <v>0.1</v>
      </c>
      <c r="X42" s="13"/>
      <c r="Y42" s="3"/>
      <c r="Z42" s="3"/>
    </row>
    <row r="43" spans="1:26">
      <c r="A43" s="132"/>
      <c r="B43" s="132"/>
      <c r="C43" s="41"/>
      <c r="D43" s="136" t="s">
        <v>59</v>
      </c>
      <c r="E43" s="137"/>
      <c r="F43" s="8">
        <v>44253.333644016202</v>
      </c>
      <c r="G43" s="48" t="s">
        <v>72</v>
      </c>
      <c r="H43" s="46">
        <v>9</v>
      </c>
      <c r="I43" s="47">
        <f t="shared" si="14"/>
        <v>0.11688311688311688</v>
      </c>
      <c r="J43" s="47">
        <f t="shared" si="15"/>
        <v>3.0074182984695584E-4</v>
      </c>
      <c r="K43" s="9">
        <v>31246</v>
      </c>
      <c r="L43" s="9">
        <v>29926</v>
      </c>
      <c r="M43" s="10">
        <v>0.95775459258785101</v>
      </c>
      <c r="N43" s="11">
        <v>2922</v>
      </c>
      <c r="O43" s="9">
        <v>2089</v>
      </c>
      <c r="P43" s="10">
        <v>6.9805520283365605E-2</v>
      </c>
      <c r="Q43" s="11">
        <v>77</v>
      </c>
      <c r="R43" s="9">
        <v>54</v>
      </c>
      <c r="S43" s="10">
        <v>2.5849688846337999E-2</v>
      </c>
      <c r="T43" s="10">
        <v>1.8044509790817299E-3</v>
      </c>
      <c r="U43" s="10">
        <v>2.5730134331350702E-3</v>
      </c>
      <c r="V43" s="10">
        <v>2.63518138261465E-2</v>
      </c>
      <c r="W43" s="12">
        <v>0.1</v>
      </c>
      <c r="X43" s="13"/>
      <c r="Y43" s="3"/>
      <c r="Z43" s="3"/>
    </row>
    <row r="44" spans="1:26">
      <c r="A44" s="132"/>
      <c r="B44" s="133"/>
      <c r="C44" s="143" t="s">
        <v>61</v>
      </c>
      <c r="D44" s="141"/>
      <c r="E44" s="129"/>
      <c r="F44" s="39" t="s">
        <v>0</v>
      </c>
      <c r="G44" s="39"/>
      <c r="H44" s="39"/>
      <c r="I44" s="39"/>
      <c r="J44" s="39"/>
      <c r="K44" s="20">
        <v>62566</v>
      </c>
      <c r="L44" s="20">
        <v>59933</v>
      </c>
      <c r="M44" s="21">
        <v>0.95791644023910705</v>
      </c>
      <c r="N44" s="22">
        <v>5924</v>
      </c>
      <c r="O44" s="20">
        <v>4206</v>
      </c>
      <c r="P44" s="21">
        <v>7.0178365841856702E-2</v>
      </c>
      <c r="Q44" s="22">
        <v>130</v>
      </c>
      <c r="R44" s="20">
        <v>97</v>
      </c>
      <c r="S44" s="21">
        <v>2.3062291963861101E-2</v>
      </c>
      <c r="T44" s="21">
        <v>1.6184739625915599E-3</v>
      </c>
      <c r="U44" s="21">
        <v>2.16908881584436E-3</v>
      </c>
      <c r="V44" s="21">
        <v>2.1944632005401799E-2</v>
      </c>
      <c r="W44" s="39" t="s">
        <v>0</v>
      </c>
      <c r="X44" s="39" t="s">
        <v>0</v>
      </c>
      <c r="Y44" s="3"/>
      <c r="Z44" s="3"/>
    </row>
    <row r="45" spans="1:26">
      <c r="A45" s="133"/>
      <c r="B45" s="144" t="s">
        <v>62</v>
      </c>
      <c r="C45" s="141"/>
      <c r="D45" s="141"/>
      <c r="E45" s="129"/>
      <c r="F45" s="23" t="s">
        <v>0</v>
      </c>
      <c r="G45" s="23"/>
      <c r="H45" s="23"/>
      <c r="I45" s="23"/>
      <c r="J45" s="23"/>
      <c r="K45" s="24">
        <v>169090</v>
      </c>
      <c r="L45" s="24">
        <v>161177</v>
      </c>
      <c r="M45" s="25">
        <v>0.95320243657224002</v>
      </c>
      <c r="N45" s="26">
        <v>17461</v>
      </c>
      <c r="O45" s="24">
        <v>11080</v>
      </c>
      <c r="P45" s="25">
        <v>6.8744299745000806E-2</v>
      </c>
      <c r="Q45" s="26">
        <v>1189</v>
      </c>
      <c r="R45" s="24">
        <v>781</v>
      </c>
      <c r="S45" s="25">
        <v>7.0487364620938603E-2</v>
      </c>
      <c r="T45" s="25">
        <v>4.8456045217369704E-3</v>
      </c>
      <c r="U45" s="25">
        <v>7.3769830683037899E-3</v>
      </c>
      <c r="V45" s="25">
        <v>6.8094610847030501E-2</v>
      </c>
      <c r="W45" s="23" t="s">
        <v>0</v>
      </c>
      <c r="X45" s="23" t="s">
        <v>0</v>
      </c>
      <c r="Y45" s="3"/>
      <c r="Z45" s="3"/>
    </row>
    <row r="46" spans="1:26">
      <c r="A46" s="140" t="s">
        <v>63</v>
      </c>
      <c r="B46" s="141"/>
      <c r="C46" s="141"/>
      <c r="D46" s="141"/>
      <c r="E46" s="129"/>
      <c r="F46" s="35" t="s">
        <v>0</v>
      </c>
      <c r="G46" s="35"/>
      <c r="H46" s="35"/>
      <c r="I46" s="35"/>
      <c r="J46" s="35"/>
      <c r="K46" s="28">
        <v>169090</v>
      </c>
      <c r="L46" s="28">
        <v>161177</v>
      </c>
      <c r="M46" s="29">
        <v>0.95320243657224002</v>
      </c>
      <c r="N46" s="30">
        <v>17461</v>
      </c>
      <c r="O46" s="28">
        <v>11080</v>
      </c>
      <c r="P46" s="29">
        <v>6.8744299745000806E-2</v>
      </c>
      <c r="Q46" s="30">
        <v>1189</v>
      </c>
      <c r="R46" s="28">
        <v>781</v>
      </c>
      <c r="S46" s="29">
        <v>7.0487364620938603E-2</v>
      </c>
      <c r="T46" s="29">
        <v>4.8456045217369704E-3</v>
      </c>
      <c r="U46" s="29">
        <v>7.3769830683037899E-3</v>
      </c>
      <c r="V46" s="29">
        <v>6.8094610847030501E-2</v>
      </c>
      <c r="W46" s="35" t="s">
        <v>0</v>
      </c>
      <c r="X46" s="35" t="s">
        <v>0</v>
      </c>
      <c r="Y46" s="3"/>
      <c r="Z46" s="3"/>
    </row>
    <row r="47" spans="1:26">
      <c r="A47" s="142" t="s">
        <v>64</v>
      </c>
      <c r="B47" s="141"/>
      <c r="C47" s="141"/>
      <c r="D47" s="141"/>
      <c r="E47" s="129"/>
      <c r="F47" s="36" t="s">
        <v>0</v>
      </c>
      <c r="G47" s="36"/>
      <c r="H47" s="36"/>
      <c r="I47" s="36"/>
      <c r="J47" s="36"/>
      <c r="K47" s="32">
        <v>169090</v>
      </c>
      <c r="L47" s="32">
        <v>161177</v>
      </c>
      <c r="M47" s="33">
        <v>0.95320243657224002</v>
      </c>
      <c r="N47" s="34">
        <v>17461</v>
      </c>
      <c r="O47" s="32">
        <v>11080</v>
      </c>
      <c r="P47" s="33">
        <v>6.8744299745000806E-2</v>
      </c>
      <c r="Q47" s="34">
        <v>1189</v>
      </c>
      <c r="R47" s="32">
        <v>781</v>
      </c>
      <c r="S47" s="33">
        <v>7.0487364620938603E-2</v>
      </c>
      <c r="T47" s="33">
        <v>4.8456045217369704E-3</v>
      </c>
      <c r="U47" s="33">
        <v>7.3769830683037899E-3</v>
      </c>
      <c r="V47" s="33">
        <v>6.8094610847030501E-2</v>
      </c>
      <c r="W47" s="36" t="s">
        <v>0</v>
      </c>
      <c r="X47" s="36" t="s">
        <v>0</v>
      </c>
      <c r="Y47" s="3"/>
      <c r="Z47" s="3"/>
    </row>
    <row r="48" spans="1:26" ht="0" hidden="1" customHeight="1"/>
    <row r="68" spans="7:7">
      <c r="G68" s="2" t="s">
        <v>66</v>
      </c>
    </row>
  </sheetData>
  <autoFilter ref="C3:X3" xr:uid="{00000000-0009-0000-0000-000001000000}">
    <filterColumn colId="1" showButton="0"/>
  </autoFilter>
  <mergeCells count="45">
    <mergeCell ref="A46:E46"/>
    <mergeCell ref="A47:E47"/>
    <mergeCell ref="D5:E5"/>
    <mergeCell ref="D6:E6"/>
    <mergeCell ref="D10:E10"/>
    <mergeCell ref="D11:E11"/>
    <mergeCell ref="D15:E15"/>
    <mergeCell ref="D16:E16"/>
    <mergeCell ref="D20:E20"/>
    <mergeCell ref="D21:E21"/>
    <mergeCell ref="C34:E34"/>
    <mergeCell ref="C35:C40"/>
    <mergeCell ref="D35:E35"/>
    <mergeCell ref="D40:E40"/>
    <mergeCell ref="C44:E44"/>
    <mergeCell ref="D28:E28"/>
    <mergeCell ref="D19:E19"/>
    <mergeCell ref="D22:D23"/>
    <mergeCell ref="C24:E24"/>
    <mergeCell ref="B45:E45"/>
    <mergeCell ref="D38:E38"/>
    <mergeCell ref="D41:E41"/>
    <mergeCell ref="D42:E42"/>
    <mergeCell ref="D43:E43"/>
    <mergeCell ref="D37:E37"/>
    <mergeCell ref="D31:E31"/>
    <mergeCell ref="D32:E32"/>
    <mergeCell ref="D33:E33"/>
    <mergeCell ref="D36:E36"/>
    <mergeCell ref="A2:E2"/>
    <mergeCell ref="D3:E3"/>
    <mergeCell ref="A4:A45"/>
    <mergeCell ref="B4:B44"/>
    <mergeCell ref="C4:C23"/>
    <mergeCell ref="D4:E4"/>
    <mergeCell ref="D7:D8"/>
    <mergeCell ref="D9:E9"/>
    <mergeCell ref="D12:D13"/>
    <mergeCell ref="C25:C30"/>
    <mergeCell ref="D25:E25"/>
    <mergeCell ref="D30:E30"/>
    <mergeCell ref="D26:E26"/>
    <mergeCell ref="D27:E27"/>
    <mergeCell ref="D14:E14"/>
    <mergeCell ref="D17:D18"/>
  </mergeCells>
  <hyperlinks>
    <hyperlink ref="D4" r:id="rId1" xr:uid="{00000000-0004-0000-0100-000000000000}"/>
    <hyperlink ref="E7" r:id="rId2" xr:uid="{00000000-0004-0000-0100-000001000000}"/>
    <hyperlink ref="E8" r:id="rId3" xr:uid="{00000000-0004-0000-0100-000002000000}"/>
    <hyperlink ref="D9" r:id="rId4" xr:uid="{00000000-0004-0000-0100-000003000000}"/>
    <hyperlink ref="E12" r:id="rId5" xr:uid="{00000000-0004-0000-0100-000004000000}"/>
    <hyperlink ref="E13" r:id="rId6" xr:uid="{00000000-0004-0000-0100-000005000000}"/>
    <hyperlink ref="D14" r:id="rId7" xr:uid="{00000000-0004-0000-0100-000006000000}"/>
    <hyperlink ref="E17" r:id="rId8" xr:uid="{00000000-0004-0000-0100-000007000000}"/>
    <hyperlink ref="E18" r:id="rId9" xr:uid="{00000000-0004-0000-0100-000008000000}"/>
    <hyperlink ref="D19" r:id="rId10" xr:uid="{00000000-0004-0000-0100-000009000000}"/>
    <hyperlink ref="E22" r:id="rId11" xr:uid="{00000000-0004-0000-0100-00000A000000}"/>
    <hyperlink ref="E23" r:id="rId12" xr:uid="{00000000-0004-0000-0100-00000B000000}"/>
    <hyperlink ref="D25" r:id="rId13" xr:uid="{00000000-0004-0000-0100-00000C000000}"/>
    <hyperlink ref="D30" r:id="rId14" xr:uid="{00000000-0004-0000-0100-00000D000000}"/>
    <hyperlink ref="D35" r:id="rId15" xr:uid="{00000000-0004-0000-0100-00000E000000}"/>
    <hyperlink ref="D40" r:id="rId16" xr:uid="{00000000-0004-0000-0100-00000F000000}"/>
    <hyperlink ref="D5" r:id="rId17" xr:uid="{00000000-0004-0000-0100-000010000000}"/>
    <hyperlink ref="D6" r:id="rId18" xr:uid="{00000000-0004-0000-0100-000011000000}"/>
    <hyperlink ref="D10" r:id="rId19" xr:uid="{00000000-0004-0000-0100-000012000000}"/>
    <hyperlink ref="D11" r:id="rId20" xr:uid="{00000000-0004-0000-0100-000013000000}"/>
    <hyperlink ref="D15" r:id="rId21" xr:uid="{00000000-0004-0000-0100-000014000000}"/>
    <hyperlink ref="D16" r:id="rId22" xr:uid="{00000000-0004-0000-0100-000015000000}"/>
    <hyperlink ref="D20" r:id="rId23" xr:uid="{00000000-0004-0000-0100-000016000000}"/>
    <hyperlink ref="D21" r:id="rId24" xr:uid="{00000000-0004-0000-0100-000017000000}"/>
    <hyperlink ref="D26" r:id="rId25" xr:uid="{00000000-0004-0000-0100-000018000000}"/>
    <hyperlink ref="D27" r:id="rId26" xr:uid="{00000000-0004-0000-0100-000019000000}"/>
    <hyperlink ref="D28" r:id="rId27" xr:uid="{00000000-0004-0000-0100-00001A000000}"/>
    <hyperlink ref="D31" r:id="rId28" xr:uid="{00000000-0004-0000-0100-00001B000000}"/>
    <hyperlink ref="D32" r:id="rId29" xr:uid="{00000000-0004-0000-0100-00001C000000}"/>
    <hyperlink ref="D33" r:id="rId30" xr:uid="{00000000-0004-0000-0100-00001D000000}"/>
    <hyperlink ref="D36" r:id="rId31" xr:uid="{00000000-0004-0000-0100-00001E000000}"/>
    <hyperlink ref="D37" r:id="rId32" xr:uid="{00000000-0004-0000-0100-00001F000000}"/>
    <hyperlink ref="D38" r:id="rId33" xr:uid="{00000000-0004-0000-0100-000020000000}"/>
    <hyperlink ref="D41" r:id="rId34" xr:uid="{00000000-0004-0000-0100-000021000000}"/>
    <hyperlink ref="D42" r:id="rId35" xr:uid="{00000000-0004-0000-0100-000022000000}"/>
    <hyperlink ref="D43" r:id="rId36" xr:uid="{00000000-0004-0000-0100-00002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2"/>
  <sheetViews>
    <sheetView topLeftCell="B19" workbookViewId="0">
      <selection activeCell="G26" sqref="G26:J29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6" width="9.5546875" style="2" customWidth="1"/>
    <col min="7" max="7" width="11.88671875" style="2" customWidth="1"/>
    <col min="8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1.25" customHeight="1">
      <c r="A2" s="126" t="s">
        <v>90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49" t="s">
        <v>1</v>
      </c>
      <c r="B3" s="7" t="s">
        <v>2</v>
      </c>
      <c r="C3" s="49" t="s">
        <v>3</v>
      </c>
      <c r="D3" s="128" t="s">
        <v>4</v>
      </c>
      <c r="E3" s="129"/>
      <c r="F3" s="7" t="s">
        <v>5</v>
      </c>
      <c r="G3" s="57" t="s">
        <v>36</v>
      </c>
      <c r="H3" s="58" t="s">
        <v>37</v>
      </c>
      <c r="I3" s="59" t="s">
        <v>38</v>
      </c>
      <c r="J3" s="59" t="s">
        <v>39</v>
      </c>
      <c r="K3" s="7" t="s">
        <v>6</v>
      </c>
      <c r="L3" s="7" t="s">
        <v>7</v>
      </c>
      <c r="M3" s="7" t="s">
        <v>8</v>
      </c>
      <c r="N3" s="7" t="s">
        <v>11</v>
      </c>
      <c r="O3" s="7" t="s">
        <v>9</v>
      </c>
      <c r="P3" s="7" t="s">
        <v>10</v>
      </c>
      <c r="Q3" s="7" t="s">
        <v>15</v>
      </c>
      <c r="R3" s="7" t="s">
        <v>12</v>
      </c>
      <c r="S3" s="7" t="s">
        <v>14</v>
      </c>
      <c r="T3" s="7" t="s">
        <v>13</v>
      </c>
      <c r="U3" s="7" t="s">
        <v>16</v>
      </c>
      <c r="V3" s="7" t="s">
        <v>17</v>
      </c>
      <c r="W3" s="7" t="s">
        <v>18</v>
      </c>
      <c r="X3" s="7" t="s">
        <v>19</v>
      </c>
      <c r="Y3" s="3"/>
      <c r="Z3" s="3"/>
    </row>
    <row r="4" spans="1:26">
      <c r="A4" s="130" t="s">
        <v>20</v>
      </c>
      <c r="B4" s="134">
        <v>44256</v>
      </c>
      <c r="C4" s="130" t="s">
        <v>21</v>
      </c>
      <c r="D4" s="136" t="s">
        <v>73</v>
      </c>
      <c r="E4" s="137"/>
      <c r="F4" s="8">
        <v>44259.375407604202</v>
      </c>
      <c r="G4" s="8"/>
      <c r="H4" s="8"/>
      <c r="I4" s="8"/>
      <c r="J4" s="8"/>
      <c r="K4" s="9">
        <v>25213</v>
      </c>
      <c r="L4" s="9">
        <v>24023</v>
      </c>
      <c r="M4" s="10">
        <v>0.95280212588743896</v>
      </c>
      <c r="N4" s="11">
        <v>2433</v>
      </c>
      <c r="O4" s="9">
        <v>1526</v>
      </c>
      <c r="P4" s="10">
        <v>6.3522457644757099E-2</v>
      </c>
      <c r="Q4" s="11">
        <v>173</v>
      </c>
      <c r="R4" s="9">
        <v>115</v>
      </c>
      <c r="S4" s="10">
        <v>7.5360419397116601E-2</v>
      </c>
      <c r="T4" s="10">
        <v>4.7870790492444701E-3</v>
      </c>
      <c r="U4" s="10">
        <v>7.2014319610373403E-3</v>
      </c>
      <c r="V4" s="10">
        <v>7.1105630908343598E-2</v>
      </c>
      <c r="W4" s="12">
        <v>0.1</v>
      </c>
      <c r="X4" s="13"/>
      <c r="Y4" s="3"/>
      <c r="Z4" s="3"/>
    </row>
    <row r="5" spans="1:26">
      <c r="A5" s="131"/>
      <c r="B5" s="135"/>
      <c r="C5" s="131"/>
      <c r="D5" s="136" t="s">
        <v>73</v>
      </c>
      <c r="E5" s="137"/>
      <c r="F5" s="8">
        <v>44259.375407604202</v>
      </c>
      <c r="G5" s="48" t="s">
        <v>42</v>
      </c>
      <c r="H5" s="46">
        <v>5</v>
      </c>
      <c r="I5" s="47">
        <f>H5/Q4</f>
        <v>2.8901734104046242E-2</v>
      </c>
      <c r="J5" s="47">
        <f t="shared" ref="J5" si="0">+H5/L4</f>
        <v>2.0813387170628148E-4</v>
      </c>
      <c r="K5" s="9">
        <v>25213</v>
      </c>
      <c r="L5" s="9">
        <v>24023</v>
      </c>
      <c r="M5" s="10">
        <v>0.95280212588743896</v>
      </c>
      <c r="N5" s="11">
        <v>2433</v>
      </c>
      <c r="O5" s="9">
        <v>1526</v>
      </c>
      <c r="P5" s="10">
        <v>6.3522457644757099E-2</v>
      </c>
      <c r="Q5" s="11">
        <v>173</v>
      </c>
      <c r="R5" s="9">
        <v>115</v>
      </c>
      <c r="S5" s="10">
        <v>7.5360419397116601E-2</v>
      </c>
      <c r="T5" s="10">
        <v>4.7870790492444701E-3</v>
      </c>
      <c r="U5" s="10">
        <v>7.2014319610373403E-3</v>
      </c>
      <c r="V5" s="10">
        <v>7.1105630908343598E-2</v>
      </c>
      <c r="W5" s="12">
        <v>0.1</v>
      </c>
      <c r="X5" s="50"/>
      <c r="Y5" s="3"/>
      <c r="Z5" s="3"/>
    </row>
    <row r="6" spans="1:26" ht="26.4">
      <c r="A6" s="131"/>
      <c r="B6" s="135"/>
      <c r="C6" s="131"/>
      <c r="D6" s="136" t="s">
        <v>73</v>
      </c>
      <c r="E6" s="137"/>
      <c r="F6" s="8">
        <v>44259.375407604202</v>
      </c>
      <c r="G6" s="48" t="s">
        <v>41</v>
      </c>
      <c r="H6" s="46">
        <v>0</v>
      </c>
      <c r="I6" s="47">
        <f t="shared" ref="I6" si="1">H6/Q5</f>
        <v>0</v>
      </c>
      <c r="J6" s="47">
        <f>+H6/L5</f>
        <v>0</v>
      </c>
      <c r="K6" s="9">
        <v>25213</v>
      </c>
      <c r="L6" s="9">
        <v>24023</v>
      </c>
      <c r="M6" s="10">
        <v>0.95280212588743896</v>
      </c>
      <c r="N6" s="11">
        <v>2433</v>
      </c>
      <c r="O6" s="9">
        <v>1526</v>
      </c>
      <c r="P6" s="10">
        <v>6.3522457644757099E-2</v>
      </c>
      <c r="Q6" s="11">
        <v>173</v>
      </c>
      <c r="R6" s="9">
        <v>115</v>
      </c>
      <c r="S6" s="10">
        <v>7.5360419397116601E-2</v>
      </c>
      <c r="T6" s="10">
        <v>4.7870790492444701E-3</v>
      </c>
      <c r="U6" s="10">
        <v>7.2014319610373403E-3</v>
      </c>
      <c r="V6" s="10">
        <v>7.1105630908343598E-2</v>
      </c>
      <c r="W6" s="12">
        <v>0.1</v>
      </c>
      <c r="X6" s="50"/>
      <c r="Y6" s="3"/>
      <c r="Z6" s="3"/>
    </row>
    <row r="7" spans="1:26">
      <c r="A7" s="132"/>
      <c r="B7" s="132"/>
      <c r="C7" s="132"/>
      <c r="D7" s="138" t="s">
        <v>0</v>
      </c>
      <c r="E7" s="14" t="s">
        <v>23</v>
      </c>
      <c r="F7" s="15" t="s">
        <v>0</v>
      </c>
      <c r="G7" s="15"/>
      <c r="H7" s="15"/>
      <c r="I7" s="15"/>
      <c r="J7" s="15"/>
      <c r="K7" s="16">
        <v>12082</v>
      </c>
      <c r="L7" s="16">
        <v>11705</v>
      </c>
      <c r="M7" s="17">
        <v>0.96879655686144694</v>
      </c>
      <c r="N7" s="18">
        <v>2407</v>
      </c>
      <c r="O7" s="16">
        <v>1507</v>
      </c>
      <c r="P7" s="17">
        <v>0.12874839812046099</v>
      </c>
      <c r="Q7" s="18">
        <v>171</v>
      </c>
      <c r="R7" s="16">
        <v>114</v>
      </c>
      <c r="S7" s="17">
        <v>7.5646980756469806E-2</v>
      </c>
      <c r="T7" s="17">
        <v>9.7394275950448504E-3</v>
      </c>
      <c r="U7" s="17">
        <v>1.4609141392567301E-2</v>
      </c>
      <c r="V7" s="17">
        <v>7.1042791857083495E-2</v>
      </c>
      <c r="W7" s="15">
        <v>0.1</v>
      </c>
      <c r="X7" s="15" t="s">
        <v>74</v>
      </c>
      <c r="Y7" s="3"/>
      <c r="Z7" s="3"/>
    </row>
    <row r="8" spans="1:26">
      <c r="A8" s="132"/>
      <c r="B8" s="132"/>
      <c r="C8" s="132"/>
      <c r="D8" s="139"/>
      <c r="E8" s="14" t="s">
        <v>25</v>
      </c>
      <c r="F8" s="15" t="s">
        <v>0</v>
      </c>
      <c r="G8" s="15"/>
      <c r="H8" s="15"/>
      <c r="I8" s="15"/>
      <c r="J8" s="15"/>
      <c r="K8" s="16">
        <v>13131</v>
      </c>
      <c r="L8" s="16">
        <v>12318</v>
      </c>
      <c r="M8" s="17">
        <v>0.93808544665295901</v>
      </c>
      <c r="N8" s="18">
        <v>26</v>
      </c>
      <c r="O8" s="16">
        <v>19</v>
      </c>
      <c r="P8" s="17">
        <v>1.54245819126482E-3</v>
      </c>
      <c r="Q8" s="18">
        <v>2</v>
      </c>
      <c r="R8" s="16">
        <v>1</v>
      </c>
      <c r="S8" s="17">
        <v>5.2631578947368397E-2</v>
      </c>
      <c r="T8" s="17">
        <v>8.1182010066569306E-5</v>
      </c>
      <c r="U8" s="17">
        <v>1.6236402013313899E-4</v>
      </c>
      <c r="V8" s="17">
        <v>7.69230769230769E-2</v>
      </c>
      <c r="W8" s="15">
        <v>0.1</v>
      </c>
      <c r="X8" s="15" t="s">
        <v>74</v>
      </c>
      <c r="Y8" s="3"/>
      <c r="Z8" s="3"/>
    </row>
    <row r="9" spans="1:26">
      <c r="A9" s="132"/>
      <c r="B9" s="132"/>
      <c r="C9" s="132"/>
      <c r="D9" s="136" t="s">
        <v>75</v>
      </c>
      <c r="E9" s="137"/>
      <c r="F9" s="8">
        <v>44266.375286342598</v>
      </c>
      <c r="G9" s="8"/>
      <c r="H9" s="8"/>
      <c r="I9" s="8"/>
      <c r="J9" s="8"/>
      <c r="K9" s="9">
        <v>25202</v>
      </c>
      <c r="L9" s="9">
        <v>23984</v>
      </c>
      <c r="M9" s="10">
        <v>0.95167050234108397</v>
      </c>
      <c r="N9" s="11">
        <v>2366</v>
      </c>
      <c r="O9" s="9">
        <v>1447</v>
      </c>
      <c r="P9" s="10">
        <v>6.0331887925283503E-2</v>
      </c>
      <c r="Q9" s="11">
        <v>208</v>
      </c>
      <c r="R9" s="9">
        <v>145</v>
      </c>
      <c r="S9" s="10">
        <v>0.100207325501037</v>
      </c>
      <c r="T9" s="10">
        <v>6.0456971314209497E-3</v>
      </c>
      <c r="U9" s="10">
        <v>8.6724482988659105E-3</v>
      </c>
      <c r="V9" s="10">
        <v>8.7912087912087905E-2</v>
      </c>
      <c r="W9" s="12">
        <v>0.1</v>
      </c>
      <c r="X9" s="13"/>
      <c r="Y9" s="3"/>
      <c r="Z9" s="3"/>
    </row>
    <row r="10" spans="1:26">
      <c r="A10" s="132"/>
      <c r="B10" s="132"/>
      <c r="C10" s="132"/>
      <c r="D10" s="136" t="s">
        <v>75</v>
      </c>
      <c r="E10" s="137"/>
      <c r="F10" s="8">
        <v>44266.375286342598</v>
      </c>
      <c r="G10" s="48" t="s">
        <v>42</v>
      </c>
      <c r="H10" s="46">
        <v>0</v>
      </c>
      <c r="I10" s="47">
        <f>H10/Q9</f>
        <v>0</v>
      </c>
      <c r="J10" s="47">
        <f t="shared" ref="J10" si="2">+H10/L9</f>
        <v>0</v>
      </c>
      <c r="K10" s="9">
        <v>25202</v>
      </c>
      <c r="L10" s="9">
        <v>23984</v>
      </c>
      <c r="M10" s="10">
        <v>0.95167050234108397</v>
      </c>
      <c r="N10" s="11">
        <v>2366</v>
      </c>
      <c r="O10" s="9">
        <v>1447</v>
      </c>
      <c r="P10" s="10">
        <v>6.0331887925283503E-2</v>
      </c>
      <c r="Q10" s="11">
        <v>208</v>
      </c>
      <c r="R10" s="9">
        <v>145</v>
      </c>
      <c r="S10" s="10">
        <v>0.100207325501037</v>
      </c>
      <c r="T10" s="10">
        <v>6.0456971314209497E-3</v>
      </c>
      <c r="U10" s="10">
        <v>8.6724482988659105E-3</v>
      </c>
      <c r="V10" s="10">
        <v>8.7912087912087905E-2</v>
      </c>
      <c r="W10" s="12">
        <v>0.1</v>
      </c>
      <c r="X10" s="50"/>
      <c r="Y10" s="3"/>
      <c r="Z10" s="3"/>
    </row>
    <row r="11" spans="1:26" ht="26.4">
      <c r="A11" s="132"/>
      <c r="B11" s="132"/>
      <c r="C11" s="132"/>
      <c r="D11" s="136" t="s">
        <v>75</v>
      </c>
      <c r="E11" s="137"/>
      <c r="F11" s="8">
        <v>44266.375286342598</v>
      </c>
      <c r="G11" s="48" t="s">
        <v>41</v>
      </c>
      <c r="H11" s="46">
        <v>7</v>
      </c>
      <c r="I11" s="47">
        <f t="shared" ref="I11" si="3">H11/Q10</f>
        <v>3.3653846153846152E-2</v>
      </c>
      <c r="J11" s="47">
        <f>+H11/L10</f>
        <v>2.9186124082721817E-4</v>
      </c>
      <c r="K11" s="9">
        <v>25202</v>
      </c>
      <c r="L11" s="9">
        <v>23984</v>
      </c>
      <c r="M11" s="10">
        <v>0.95167050234108397</v>
      </c>
      <c r="N11" s="11">
        <v>2366</v>
      </c>
      <c r="O11" s="9">
        <v>1447</v>
      </c>
      <c r="P11" s="10">
        <v>6.0331887925283503E-2</v>
      </c>
      <c r="Q11" s="11">
        <v>208</v>
      </c>
      <c r="R11" s="9">
        <v>145</v>
      </c>
      <c r="S11" s="10">
        <v>0.100207325501037</v>
      </c>
      <c r="T11" s="10">
        <v>6.0456971314209497E-3</v>
      </c>
      <c r="U11" s="10">
        <v>8.6724482988659105E-3</v>
      </c>
      <c r="V11" s="10">
        <v>8.7912087912087905E-2</v>
      </c>
      <c r="W11" s="12">
        <v>0.1</v>
      </c>
      <c r="X11" s="50"/>
      <c r="Y11" s="3"/>
      <c r="Z11" s="3"/>
    </row>
    <row r="12" spans="1:26">
      <c r="A12" s="132"/>
      <c r="B12" s="132"/>
      <c r="C12" s="132"/>
      <c r="D12" s="138" t="s">
        <v>0</v>
      </c>
      <c r="E12" s="14" t="s">
        <v>23</v>
      </c>
      <c r="F12" s="15" t="s">
        <v>0</v>
      </c>
      <c r="G12" s="15"/>
      <c r="H12" s="15"/>
      <c r="I12" s="15"/>
      <c r="J12" s="15"/>
      <c r="K12" s="16">
        <v>12071</v>
      </c>
      <c r="L12" s="16">
        <v>11684</v>
      </c>
      <c r="M12" s="17">
        <v>0.96793969016651504</v>
      </c>
      <c r="N12" s="18">
        <v>2343</v>
      </c>
      <c r="O12" s="16">
        <v>1427</v>
      </c>
      <c r="P12" s="17">
        <v>0.122132831222184</v>
      </c>
      <c r="Q12" s="18">
        <v>195</v>
      </c>
      <c r="R12" s="16">
        <v>140</v>
      </c>
      <c r="S12" s="17">
        <v>9.8107918710581596E-2</v>
      </c>
      <c r="T12" s="17">
        <v>1.1982197877439199E-2</v>
      </c>
      <c r="U12" s="17">
        <v>1.6689489900718901E-2</v>
      </c>
      <c r="V12" s="17">
        <v>8.3226632522407196E-2</v>
      </c>
      <c r="W12" s="15">
        <v>0.1</v>
      </c>
      <c r="X12" s="15" t="s">
        <v>76</v>
      </c>
      <c r="Y12" s="3"/>
      <c r="Z12" s="3"/>
    </row>
    <row r="13" spans="1:26">
      <c r="A13" s="132"/>
      <c r="B13" s="132"/>
      <c r="C13" s="132"/>
      <c r="D13" s="139"/>
      <c r="E13" s="14" t="s">
        <v>25</v>
      </c>
      <c r="F13" s="15" t="s">
        <v>0</v>
      </c>
      <c r="G13" s="15"/>
      <c r="H13" s="15"/>
      <c r="I13" s="15"/>
      <c r="J13" s="15"/>
      <c r="K13" s="16">
        <v>13131</v>
      </c>
      <c r="L13" s="16">
        <v>12300</v>
      </c>
      <c r="M13" s="17">
        <v>0.93671464473383603</v>
      </c>
      <c r="N13" s="18">
        <v>23</v>
      </c>
      <c r="O13" s="16">
        <v>20</v>
      </c>
      <c r="P13" s="17">
        <v>1.6260162601626001E-3</v>
      </c>
      <c r="Q13" s="18">
        <v>13</v>
      </c>
      <c r="R13" s="16">
        <v>5</v>
      </c>
      <c r="S13" s="17">
        <v>0.25</v>
      </c>
      <c r="T13" s="17">
        <v>4.0650406504065003E-4</v>
      </c>
      <c r="U13" s="17">
        <v>1.05691056910569E-3</v>
      </c>
      <c r="V13" s="17">
        <v>0.565217391304348</v>
      </c>
      <c r="W13" s="15">
        <v>0.1</v>
      </c>
      <c r="X13" s="15" t="s">
        <v>76</v>
      </c>
      <c r="Y13" s="3"/>
      <c r="Z13" s="3"/>
    </row>
    <row r="14" spans="1:26">
      <c r="A14" s="132"/>
      <c r="B14" s="132"/>
      <c r="C14" s="132"/>
      <c r="D14" s="136" t="s">
        <v>77</v>
      </c>
      <c r="E14" s="137"/>
      <c r="F14" s="8">
        <v>44273.375275266197</v>
      </c>
      <c r="G14" s="8"/>
      <c r="H14" s="8"/>
      <c r="I14" s="8"/>
      <c r="J14" s="8"/>
      <c r="K14" s="9">
        <v>25594</v>
      </c>
      <c r="L14" s="9">
        <v>24711</v>
      </c>
      <c r="M14" s="10">
        <v>0.96549972649839799</v>
      </c>
      <c r="N14" s="11">
        <v>2300</v>
      </c>
      <c r="O14" s="9">
        <v>1545</v>
      </c>
      <c r="P14" s="10">
        <v>6.2522763141920595E-2</v>
      </c>
      <c r="Q14" s="11">
        <v>140</v>
      </c>
      <c r="R14" s="9">
        <v>93</v>
      </c>
      <c r="S14" s="10">
        <v>6.0194174757281602E-2</v>
      </c>
      <c r="T14" s="10">
        <v>3.76350613087289E-3</v>
      </c>
      <c r="U14" s="10">
        <v>5.6654931002387597E-3</v>
      </c>
      <c r="V14" s="10">
        <v>6.08695652173913E-2</v>
      </c>
      <c r="W14" s="12">
        <v>0.1</v>
      </c>
      <c r="X14" s="13"/>
      <c r="Y14" s="3"/>
      <c r="Z14" s="3"/>
    </row>
    <row r="15" spans="1:26">
      <c r="A15" s="132"/>
      <c r="B15" s="132"/>
      <c r="C15" s="132"/>
      <c r="D15" s="136" t="s">
        <v>77</v>
      </c>
      <c r="E15" s="137"/>
      <c r="F15" s="8">
        <v>44273.375275266197</v>
      </c>
      <c r="G15" s="48" t="s">
        <v>42</v>
      </c>
      <c r="H15" s="46">
        <v>5</v>
      </c>
      <c r="I15" s="47">
        <f>H15/Q14</f>
        <v>3.5714285714285712E-2</v>
      </c>
      <c r="J15" s="47">
        <f t="shared" ref="J15" si="4">+H15/L14</f>
        <v>2.0233903929424142E-4</v>
      </c>
      <c r="K15" s="9">
        <v>25594</v>
      </c>
      <c r="L15" s="9">
        <v>24711</v>
      </c>
      <c r="M15" s="10">
        <v>0.96549972649839799</v>
      </c>
      <c r="N15" s="11">
        <v>2300</v>
      </c>
      <c r="O15" s="9">
        <v>1545</v>
      </c>
      <c r="P15" s="10">
        <v>6.2522763141920595E-2</v>
      </c>
      <c r="Q15" s="11">
        <v>140</v>
      </c>
      <c r="R15" s="9">
        <v>93</v>
      </c>
      <c r="S15" s="10">
        <v>6.0194174757281602E-2</v>
      </c>
      <c r="T15" s="10">
        <v>3.76350613087289E-3</v>
      </c>
      <c r="U15" s="10">
        <v>5.6654931002387597E-3</v>
      </c>
      <c r="V15" s="10">
        <v>6.08695652173913E-2</v>
      </c>
      <c r="W15" s="12">
        <v>0.1</v>
      </c>
      <c r="X15" s="50"/>
      <c r="Y15" s="3"/>
      <c r="Z15" s="3"/>
    </row>
    <row r="16" spans="1:26" ht="26.4">
      <c r="A16" s="132"/>
      <c r="B16" s="132"/>
      <c r="C16" s="132"/>
      <c r="D16" s="136" t="s">
        <v>77</v>
      </c>
      <c r="E16" s="137"/>
      <c r="F16" s="8">
        <v>44273.375275266197</v>
      </c>
      <c r="G16" s="48" t="s">
        <v>41</v>
      </c>
      <c r="H16" s="46">
        <v>1</v>
      </c>
      <c r="I16" s="47">
        <f t="shared" ref="I16" si="5">H16/Q15</f>
        <v>7.1428571428571426E-3</v>
      </c>
      <c r="J16" s="47">
        <f>+H16/L15</f>
        <v>4.0467807858848289E-5</v>
      </c>
      <c r="K16" s="9">
        <v>25594</v>
      </c>
      <c r="L16" s="9">
        <v>24711</v>
      </c>
      <c r="M16" s="10">
        <v>0.96549972649839799</v>
      </c>
      <c r="N16" s="11">
        <v>2300</v>
      </c>
      <c r="O16" s="9">
        <v>1545</v>
      </c>
      <c r="P16" s="10">
        <v>6.2522763141920595E-2</v>
      </c>
      <c r="Q16" s="11">
        <v>140</v>
      </c>
      <c r="R16" s="9">
        <v>93</v>
      </c>
      <c r="S16" s="10">
        <v>6.0194174757281602E-2</v>
      </c>
      <c r="T16" s="10">
        <v>3.76350613087289E-3</v>
      </c>
      <c r="U16" s="10">
        <v>5.6654931002387597E-3</v>
      </c>
      <c r="V16" s="10">
        <v>6.08695652173913E-2</v>
      </c>
      <c r="W16" s="12">
        <v>0.1</v>
      </c>
      <c r="X16" s="50"/>
      <c r="Y16" s="3"/>
      <c r="Z16" s="3"/>
    </row>
    <row r="17" spans="1:26">
      <c r="A17" s="132"/>
      <c r="B17" s="132"/>
      <c r="C17" s="132"/>
      <c r="D17" s="138" t="s">
        <v>0</v>
      </c>
      <c r="E17" s="14" t="s">
        <v>23</v>
      </c>
      <c r="F17" s="15" t="s">
        <v>0</v>
      </c>
      <c r="G17" s="15"/>
      <c r="H17" s="15"/>
      <c r="I17" s="15"/>
      <c r="J17" s="15"/>
      <c r="K17" s="16">
        <v>12352</v>
      </c>
      <c r="L17" s="16">
        <v>11930</v>
      </c>
      <c r="M17" s="17">
        <v>0.96583549222797904</v>
      </c>
      <c r="N17" s="18">
        <v>2279</v>
      </c>
      <c r="O17" s="16">
        <v>1525</v>
      </c>
      <c r="P17" s="17">
        <v>0.127829002514669</v>
      </c>
      <c r="Q17" s="18">
        <v>133</v>
      </c>
      <c r="R17" s="16">
        <v>91</v>
      </c>
      <c r="S17" s="17">
        <v>5.9672131147540997E-2</v>
      </c>
      <c r="T17" s="17">
        <v>7.6278290025146699E-3</v>
      </c>
      <c r="U17" s="17">
        <v>1.11483654652137E-2</v>
      </c>
      <c r="V17" s="17">
        <v>5.8358929354980299E-2</v>
      </c>
      <c r="W17" s="15">
        <v>0.1</v>
      </c>
      <c r="X17" s="15" t="s">
        <v>78</v>
      </c>
      <c r="Y17" s="3"/>
      <c r="Z17" s="3"/>
    </row>
    <row r="18" spans="1:26">
      <c r="A18" s="132"/>
      <c r="B18" s="132"/>
      <c r="C18" s="132"/>
      <c r="D18" s="139"/>
      <c r="E18" s="14" t="s">
        <v>25</v>
      </c>
      <c r="F18" s="15" t="s">
        <v>0</v>
      </c>
      <c r="G18" s="15"/>
      <c r="H18" s="15"/>
      <c r="I18" s="15"/>
      <c r="J18" s="15"/>
      <c r="K18" s="16">
        <v>13242</v>
      </c>
      <c r="L18" s="16">
        <v>12781</v>
      </c>
      <c r="M18" s="17">
        <v>0.96518652771484703</v>
      </c>
      <c r="N18" s="18">
        <v>21</v>
      </c>
      <c r="O18" s="16">
        <v>20</v>
      </c>
      <c r="P18" s="17">
        <v>1.56482278381973E-3</v>
      </c>
      <c r="Q18" s="18">
        <v>7</v>
      </c>
      <c r="R18" s="16">
        <v>2</v>
      </c>
      <c r="S18" s="17">
        <v>0.1</v>
      </c>
      <c r="T18" s="17">
        <v>1.5648227838197299E-4</v>
      </c>
      <c r="U18" s="17">
        <v>5.4768797433690601E-4</v>
      </c>
      <c r="V18" s="17">
        <v>0.33333333333333298</v>
      </c>
      <c r="W18" s="15">
        <v>0.1</v>
      </c>
      <c r="X18" s="15" t="s">
        <v>78</v>
      </c>
      <c r="Y18" s="3"/>
      <c r="Z18" s="3"/>
    </row>
    <row r="19" spans="1:26">
      <c r="A19" s="132"/>
      <c r="B19" s="132"/>
      <c r="C19" s="132"/>
      <c r="D19" s="136" t="s">
        <v>79</v>
      </c>
      <c r="E19" s="137"/>
      <c r="F19" s="8">
        <v>44280.375368946799</v>
      </c>
      <c r="G19" s="8"/>
      <c r="H19" s="8"/>
      <c r="I19" s="8"/>
      <c r="J19" s="8"/>
      <c r="K19" s="9">
        <v>25585</v>
      </c>
      <c r="L19" s="9">
        <v>24291</v>
      </c>
      <c r="M19" s="10">
        <v>0.94942349032636297</v>
      </c>
      <c r="N19" s="11">
        <v>2524</v>
      </c>
      <c r="O19" s="9">
        <v>1518</v>
      </c>
      <c r="P19" s="10">
        <v>6.24922810917624E-2</v>
      </c>
      <c r="Q19" s="11">
        <v>223</v>
      </c>
      <c r="R19" s="9">
        <v>133</v>
      </c>
      <c r="S19" s="10">
        <v>8.7615283267457197E-2</v>
      </c>
      <c r="T19" s="10">
        <v>5.4752789098843199E-3</v>
      </c>
      <c r="U19" s="10">
        <v>9.1803548639413802E-3</v>
      </c>
      <c r="V19" s="10">
        <v>8.8351822503961994E-2</v>
      </c>
      <c r="W19" s="12">
        <v>0.3</v>
      </c>
      <c r="X19" s="13"/>
      <c r="Y19" s="3"/>
      <c r="Z19" s="3"/>
    </row>
    <row r="20" spans="1:26">
      <c r="A20" s="132"/>
      <c r="B20" s="132"/>
      <c r="C20" s="132"/>
      <c r="D20" s="136" t="s">
        <v>79</v>
      </c>
      <c r="E20" s="137"/>
      <c r="F20" s="8">
        <v>44280.375368946799</v>
      </c>
      <c r="G20" s="48" t="s">
        <v>91</v>
      </c>
      <c r="H20" s="46">
        <v>8</v>
      </c>
      <c r="I20" s="47">
        <f>H20/Q19</f>
        <v>3.5874439461883408E-2</v>
      </c>
      <c r="J20" s="47">
        <f t="shared" ref="J20" si="6">+H20/L19</f>
        <v>3.2934008480507183E-4</v>
      </c>
      <c r="K20" s="9">
        <v>25585</v>
      </c>
      <c r="L20" s="9">
        <v>24291</v>
      </c>
      <c r="M20" s="10">
        <v>0.94942349032636297</v>
      </c>
      <c r="N20" s="11">
        <v>2524</v>
      </c>
      <c r="O20" s="9">
        <v>1518</v>
      </c>
      <c r="P20" s="10">
        <v>6.24922810917624E-2</v>
      </c>
      <c r="Q20" s="11">
        <v>223</v>
      </c>
      <c r="R20" s="9">
        <v>133</v>
      </c>
      <c r="S20" s="10">
        <v>8.7615283267457197E-2</v>
      </c>
      <c r="T20" s="10">
        <v>5.4752789098843199E-3</v>
      </c>
      <c r="U20" s="10">
        <v>9.1803548639413802E-3</v>
      </c>
      <c r="V20" s="10">
        <v>8.8351822503961994E-2</v>
      </c>
      <c r="W20" s="12">
        <v>0.3</v>
      </c>
      <c r="X20" s="50"/>
      <c r="Y20" s="3"/>
      <c r="Z20" s="3"/>
    </row>
    <row r="21" spans="1:26" ht="26.4">
      <c r="A21" s="132"/>
      <c r="B21" s="132"/>
      <c r="C21" s="132"/>
      <c r="D21" s="136" t="s">
        <v>79</v>
      </c>
      <c r="E21" s="137"/>
      <c r="F21" s="8">
        <v>44280.375368946799</v>
      </c>
      <c r="G21" s="48" t="s">
        <v>41</v>
      </c>
      <c r="H21" s="46">
        <v>1</v>
      </c>
      <c r="I21" s="47">
        <f t="shared" ref="I21" si="7">H21/Q20</f>
        <v>4.4843049327354259E-3</v>
      </c>
      <c r="J21" s="47">
        <f>+H21/L20</f>
        <v>4.1167510600633979E-5</v>
      </c>
      <c r="K21" s="9">
        <v>25585</v>
      </c>
      <c r="L21" s="9">
        <v>24291</v>
      </c>
      <c r="M21" s="10">
        <v>0.94942349032636297</v>
      </c>
      <c r="N21" s="11">
        <v>2524</v>
      </c>
      <c r="O21" s="9">
        <v>1518</v>
      </c>
      <c r="P21" s="10">
        <v>6.24922810917624E-2</v>
      </c>
      <c r="Q21" s="11">
        <v>223</v>
      </c>
      <c r="R21" s="9">
        <v>133</v>
      </c>
      <c r="S21" s="10">
        <v>8.7615283267457197E-2</v>
      </c>
      <c r="T21" s="10">
        <v>5.4752789098843199E-3</v>
      </c>
      <c r="U21" s="10">
        <v>9.1803548639413802E-3</v>
      </c>
      <c r="V21" s="10">
        <v>8.8351822503961994E-2</v>
      </c>
      <c r="W21" s="12">
        <v>0.3</v>
      </c>
      <c r="X21" s="50"/>
      <c r="Y21" s="3"/>
      <c r="Z21" s="3"/>
    </row>
    <row r="22" spans="1:26">
      <c r="A22" s="132"/>
      <c r="B22" s="132"/>
      <c r="C22" s="132"/>
      <c r="D22" s="138" t="s">
        <v>0</v>
      </c>
      <c r="E22" s="14" t="s">
        <v>23</v>
      </c>
      <c r="F22" s="15" t="s">
        <v>0</v>
      </c>
      <c r="G22" s="15"/>
      <c r="H22" s="15"/>
      <c r="I22" s="15"/>
      <c r="J22" s="15"/>
      <c r="K22" s="16">
        <v>12343</v>
      </c>
      <c r="L22" s="16">
        <v>11863</v>
      </c>
      <c r="M22" s="17">
        <v>0.96111156120878205</v>
      </c>
      <c r="N22" s="18">
        <v>2492</v>
      </c>
      <c r="O22" s="16">
        <v>1493</v>
      </c>
      <c r="P22" s="17">
        <v>0.12585349405715199</v>
      </c>
      <c r="Q22" s="18">
        <v>221</v>
      </c>
      <c r="R22" s="16">
        <v>131</v>
      </c>
      <c r="S22" s="17">
        <v>8.7742799732083099E-2</v>
      </c>
      <c r="T22" s="17">
        <v>1.10427379246396E-2</v>
      </c>
      <c r="U22" s="17">
        <v>1.86293517659951E-2</v>
      </c>
      <c r="V22" s="17">
        <v>8.8683788121990403E-2</v>
      </c>
      <c r="W22" s="15">
        <v>0.3</v>
      </c>
      <c r="X22" s="15" t="s">
        <v>80</v>
      </c>
      <c r="Y22" s="3"/>
      <c r="Z22" s="3"/>
    </row>
    <row r="23" spans="1:26">
      <c r="A23" s="132"/>
      <c r="B23" s="132"/>
      <c r="C23" s="133"/>
      <c r="D23" s="139"/>
      <c r="E23" s="14" t="s">
        <v>25</v>
      </c>
      <c r="F23" s="15" t="s">
        <v>0</v>
      </c>
      <c r="G23" s="15"/>
      <c r="H23" s="15"/>
      <c r="I23" s="15"/>
      <c r="J23" s="15"/>
      <c r="K23" s="16">
        <v>13242</v>
      </c>
      <c r="L23" s="16">
        <v>12428</v>
      </c>
      <c r="M23" s="17">
        <v>0.93852892312339498</v>
      </c>
      <c r="N23" s="18">
        <v>32</v>
      </c>
      <c r="O23" s="16">
        <v>25</v>
      </c>
      <c r="P23" s="17">
        <v>2.0115867396202098E-3</v>
      </c>
      <c r="Q23" s="18">
        <v>2</v>
      </c>
      <c r="R23" s="16">
        <v>2</v>
      </c>
      <c r="S23" s="17">
        <v>0.08</v>
      </c>
      <c r="T23" s="17">
        <v>1.6092693916961701E-4</v>
      </c>
      <c r="U23" s="17">
        <v>1.6092693916961701E-4</v>
      </c>
      <c r="V23" s="17">
        <v>6.25E-2</v>
      </c>
      <c r="W23" s="15">
        <v>0.3</v>
      </c>
      <c r="X23" s="15" t="s">
        <v>80</v>
      </c>
      <c r="Y23" s="3"/>
      <c r="Z23" s="3"/>
    </row>
    <row r="24" spans="1:26">
      <c r="A24" s="132"/>
      <c r="B24" s="132"/>
      <c r="C24" s="143" t="s">
        <v>32</v>
      </c>
      <c r="D24" s="141"/>
      <c r="E24" s="129"/>
      <c r="F24" s="56" t="s">
        <v>0</v>
      </c>
      <c r="G24" s="56"/>
      <c r="H24" s="56"/>
      <c r="I24" s="56"/>
      <c r="J24" s="56"/>
      <c r="K24" s="20">
        <v>101594</v>
      </c>
      <c r="L24" s="20">
        <v>97009</v>
      </c>
      <c r="M24" s="21">
        <v>0.95486938205012095</v>
      </c>
      <c r="N24" s="22">
        <v>9623</v>
      </c>
      <c r="O24" s="20">
        <v>6036</v>
      </c>
      <c r="P24" s="21">
        <v>6.22210310383573E-2</v>
      </c>
      <c r="Q24" s="22">
        <v>744</v>
      </c>
      <c r="R24" s="20">
        <v>486</v>
      </c>
      <c r="S24" s="21">
        <v>8.0516898608349902E-2</v>
      </c>
      <c r="T24" s="21">
        <v>5.0098444474223998E-3</v>
      </c>
      <c r="U24" s="21">
        <v>7.6693914997577502E-3</v>
      </c>
      <c r="V24" s="21">
        <v>7.7314766704769805E-2</v>
      </c>
      <c r="W24" s="56" t="s">
        <v>0</v>
      </c>
      <c r="X24" s="56" t="s">
        <v>0</v>
      </c>
      <c r="Y24" s="3"/>
      <c r="Z24" s="3"/>
    </row>
    <row r="25" spans="1:26">
      <c r="A25" s="132"/>
      <c r="B25" s="132"/>
      <c r="C25" s="130" t="s">
        <v>51</v>
      </c>
      <c r="D25" s="136" t="s">
        <v>81</v>
      </c>
      <c r="E25" s="137"/>
      <c r="F25" s="8">
        <v>44265.333544294001</v>
      </c>
      <c r="G25" s="8"/>
      <c r="H25" s="8"/>
      <c r="I25" s="8"/>
      <c r="J25" s="8"/>
      <c r="K25" s="9">
        <v>2581</v>
      </c>
      <c r="L25" s="9">
        <v>2451</v>
      </c>
      <c r="M25" s="10">
        <v>0.94963192561022902</v>
      </c>
      <c r="N25" s="11">
        <v>233</v>
      </c>
      <c r="O25" s="9">
        <v>170</v>
      </c>
      <c r="P25" s="10">
        <v>6.9359445124439006E-2</v>
      </c>
      <c r="Q25" s="11">
        <v>7</v>
      </c>
      <c r="R25" s="9">
        <v>5</v>
      </c>
      <c r="S25" s="10">
        <v>2.9411764705882401E-2</v>
      </c>
      <c r="T25" s="10">
        <v>2.0399836801305599E-3</v>
      </c>
      <c r="U25" s="10">
        <v>2.8559771521827798E-3</v>
      </c>
      <c r="V25" s="10">
        <v>3.0042918454935601E-2</v>
      </c>
      <c r="W25" s="12">
        <v>1.2</v>
      </c>
      <c r="X25" s="13" t="s">
        <v>53</v>
      </c>
      <c r="Y25" s="3"/>
      <c r="Z25" s="3"/>
    </row>
    <row r="26" spans="1:26" ht="20.399999999999999">
      <c r="A26" s="132"/>
      <c r="B26" s="132"/>
      <c r="C26" s="145"/>
      <c r="D26" s="136" t="s">
        <v>81</v>
      </c>
      <c r="E26" s="137"/>
      <c r="F26" s="8">
        <v>44265.333544294001</v>
      </c>
      <c r="G26" s="66" t="s">
        <v>94</v>
      </c>
      <c r="H26" s="67">
        <v>3</v>
      </c>
      <c r="I26" s="68">
        <f>H26/Q$25</f>
        <v>0.42857142857142855</v>
      </c>
      <c r="J26" s="68">
        <f>+H26/L$25</f>
        <v>1.2239902080783353E-3</v>
      </c>
      <c r="K26" s="9">
        <v>2581</v>
      </c>
      <c r="L26" s="9">
        <v>2451</v>
      </c>
      <c r="M26" s="10">
        <v>0.94963192561022902</v>
      </c>
      <c r="N26" s="11">
        <v>233</v>
      </c>
      <c r="O26" s="9">
        <v>170</v>
      </c>
      <c r="P26" s="10">
        <v>6.9359445124439006E-2</v>
      </c>
      <c r="Q26" s="11">
        <v>7</v>
      </c>
      <c r="R26" s="9">
        <v>5</v>
      </c>
      <c r="S26" s="10">
        <v>2.9411764705882401E-2</v>
      </c>
      <c r="T26" s="10">
        <v>2.0399836801305599E-3</v>
      </c>
      <c r="U26" s="10">
        <v>2.8559771521827798E-3</v>
      </c>
      <c r="V26" s="10">
        <v>3.0042918454935601E-2</v>
      </c>
      <c r="W26" s="12">
        <v>1.2</v>
      </c>
      <c r="X26" s="13"/>
      <c r="Y26" s="3"/>
      <c r="Z26" s="3"/>
    </row>
    <row r="27" spans="1:26" ht="20.399999999999999">
      <c r="A27" s="132"/>
      <c r="B27" s="132"/>
      <c r="C27" s="145"/>
      <c r="D27" s="136" t="s">
        <v>81</v>
      </c>
      <c r="E27" s="137"/>
      <c r="F27" s="8">
        <v>44265.333544294001</v>
      </c>
      <c r="G27" s="66" t="s">
        <v>92</v>
      </c>
      <c r="H27" s="67">
        <v>1</v>
      </c>
      <c r="I27" s="68">
        <f t="shared" ref="I27:I29" si="8">H27/Q$25</f>
        <v>0.14285714285714285</v>
      </c>
      <c r="J27" s="68">
        <f t="shared" ref="J27:J29" si="9">+H27/L$25</f>
        <v>4.0799673602611179E-4</v>
      </c>
      <c r="K27" s="9">
        <v>2581</v>
      </c>
      <c r="L27" s="9">
        <v>2451</v>
      </c>
      <c r="M27" s="10">
        <v>0.94963192561022902</v>
      </c>
      <c r="N27" s="11">
        <v>233</v>
      </c>
      <c r="O27" s="9">
        <v>170</v>
      </c>
      <c r="P27" s="10">
        <v>6.9359445124439006E-2</v>
      </c>
      <c r="Q27" s="11">
        <v>7</v>
      </c>
      <c r="R27" s="9">
        <v>5</v>
      </c>
      <c r="S27" s="10">
        <v>2.9411764705882401E-2</v>
      </c>
      <c r="T27" s="10">
        <v>2.0399836801305599E-3</v>
      </c>
      <c r="U27" s="10">
        <v>2.8559771521827798E-3</v>
      </c>
      <c r="V27" s="10">
        <v>3.0042918454935601E-2</v>
      </c>
      <c r="W27" s="12">
        <v>1.2</v>
      </c>
      <c r="X27" s="13"/>
      <c r="Y27" s="3"/>
      <c r="Z27" s="3"/>
    </row>
    <row r="28" spans="1:26">
      <c r="A28" s="132"/>
      <c r="B28" s="132"/>
      <c r="C28" s="145"/>
      <c r="D28" s="136" t="s">
        <v>81</v>
      </c>
      <c r="E28" s="137"/>
      <c r="F28" s="8">
        <v>44265.333544294001</v>
      </c>
      <c r="G28" s="66" t="s">
        <v>93</v>
      </c>
      <c r="H28" s="67">
        <v>1</v>
      </c>
      <c r="I28" s="68">
        <f t="shared" si="8"/>
        <v>0.14285714285714285</v>
      </c>
      <c r="J28" s="68">
        <f t="shared" si="9"/>
        <v>4.0799673602611179E-4</v>
      </c>
      <c r="K28" s="9">
        <v>2581</v>
      </c>
      <c r="L28" s="9">
        <v>2451</v>
      </c>
      <c r="M28" s="10">
        <v>0.94963192561022902</v>
      </c>
      <c r="N28" s="11">
        <v>233</v>
      </c>
      <c r="O28" s="9">
        <v>170</v>
      </c>
      <c r="P28" s="10">
        <v>6.9359445124439006E-2</v>
      </c>
      <c r="Q28" s="11">
        <v>7</v>
      </c>
      <c r="R28" s="9">
        <v>5</v>
      </c>
      <c r="S28" s="10">
        <v>2.9411764705882401E-2</v>
      </c>
      <c r="T28" s="10">
        <v>2.0399836801305599E-3</v>
      </c>
      <c r="U28" s="10">
        <v>2.8559771521827798E-3</v>
      </c>
      <c r="V28" s="10">
        <v>3.0042918454935601E-2</v>
      </c>
      <c r="W28" s="12">
        <v>1.2</v>
      </c>
      <c r="X28" s="13"/>
      <c r="Y28" s="3"/>
      <c r="Z28" s="3"/>
    </row>
    <row r="29" spans="1:26" ht="20.399999999999999">
      <c r="A29" s="132"/>
      <c r="B29" s="132"/>
      <c r="C29" s="145"/>
      <c r="D29" s="136" t="s">
        <v>81</v>
      </c>
      <c r="E29" s="137"/>
      <c r="F29" s="8">
        <v>44265.333544294001</v>
      </c>
      <c r="G29" s="66" t="s">
        <v>95</v>
      </c>
      <c r="H29" s="67">
        <v>1</v>
      </c>
      <c r="I29" s="68">
        <f t="shared" si="8"/>
        <v>0.14285714285714285</v>
      </c>
      <c r="J29" s="68">
        <f t="shared" si="9"/>
        <v>4.0799673602611179E-4</v>
      </c>
      <c r="K29" s="9">
        <v>2581</v>
      </c>
      <c r="L29" s="9">
        <v>2451</v>
      </c>
      <c r="M29" s="10">
        <v>0.94963192561022902</v>
      </c>
      <c r="N29" s="11">
        <v>233</v>
      </c>
      <c r="O29" s="9">
        <v>170</v>
      </c>
      <c r="P29" s="10">
        <v>6.9359445124439006E-2</v>
      </c>
      <c r="Q29" s="11">
        <v>7</v>
      </c>
      <c r="R29" s="9">
        <v>5</v>
      </c>
      <c r="S29" s="10">
        <v>2.9411764705882401E-2</v>
      </c>
      <c r="T29" s="10">
        <v>2.0399836801305599E-3</v>
      </c>
      <c r="U29" s="10">
        <v>2.8559771521827798E-3</v>
      </c>
      <c r="V29" s="10">
        <v>3.0042918454935601E-2</v>
      </c>
      <c r="W29" s="12">
        <v>1.2</v>
      </c>
      <c r="X29" s="13"/>
      <c r="Y29" s="3"/>
      <c r="Z29" s="3"/>
    </row>
    <row r="30" spans="1:26">
      <c r="A30" s="132"/>
      <c r="B30" s="132"/>
      <c r="C30" s="145"/>
      <c r="D30" s="52"/>
      <c r="E30" s="53"/>
      <c r="F30" s="8"/>
      <c r="G30" s="8"/>
      <c r="H30" s="8"/>
      <c r="I30" s="8"/>
      <c r="J30" s="8"/>
      <c r="K30" s="9"/>
      <c r="L30" s="9"/>
      <c r="M30" s="10"/>
      <c r="N30" s="11"/>
      <c r="O30" s="9"/>
      <c r="P30" s="10"/>
      <c r="Q30" s="11"/>
      <c r="R30" s="9"/>
      <c r="S30" s="10"/>
      <c r="T30" s="10"/>
      <c r="U30" s="10"/>
      <c r="V30" s="10"/>
      <c r="W30" s="12"/>
      <c r="X30" s="13"/>
      <c r="Y30" s="3"/>
      <c r="Z30" s="3"/>
    </row>
    <row r="31" spans="1:26">
      <c r="A31" s="132"/>
      <c r="B31" s="132"/>
      <c r="C31" s="133"/>
      <c r="D31" s="136" t="s">
        <v>82</v>
      </c>
      <c r="E31" s="137"/>
      <c r="F31" s="8">
        <v>44279.417174536997</v>
      </c>
      <c r="G31" s="8"/>
      <c r="H31" s="8"/>
      <c r="I31" s="8"/>
      <c r="J31" s="8"/>
      <c r="K31" s="9">
        <v>2578</v>
      </c>
      <c r="L31" s="9">
        <v>2410</v>
      </c>
      <c r="M31" s="10">
        <v>0.93483320403413495</v>
      </c>
      <c r="N31" s="11">
        <v>271</v>
      </c>
      <c r="O31" s="9">
        <v>173</v>
      </c>
      <c r="P31" s="10">
        <v>7.1784232365145195E-2</v>
      </c>
      <c r="Q31" s="11">
        <v>10</v>
      </c>
      <c r="R31" s="9">
        <v>7</v>
      </c>
      <c r="S31" s="10">
        <v>4.0462427745664699E-2</v>
      </c>
      <c r="T31" s="10">
        <v>2.9045643153526998E-3</v>
      </c>
      <c r="U31" s="10">
        <v>4.1493775933610002E-3</v>
      </c>
      <c r="V31" s="10">
        <v>3.6900369003690002E-2</v>
      </c>
      <c r="W31" s="12">
        <v>0.7</v>
      </c>
      <c r="X31" s="13" t="s">
        <v>53</v>
      </c>
      <c r="Y31" s="3"/>
      <c r="Z31" s="3"/>
    </row>
    <row r="32" spans="1:26">
      <c r="A32" s="132"/>
      <c r="B32" s="132"/>
      <c r="C32" s="51"/>
      <c r="D32" s="136" t="s">
        <v>82</v>
      </c>
      <c r="E32" s="137"/>
      <c r="F32" s="8">
        <v>44279.417174536997</v>
      </c>
      <c r="G32" s="66" t="s">
        <v>96</v>
      </c>
      <c r="H32" s="67">
        <v>4</v>
      </c>
      <c r="I32" s="68">
        <f>H32/Q$25</f>
        <v>0.5714285714285714</v>
      </c>
      <c r="J32" s="68">
        <f>+H32/L$25</f>
        <v>1.6319869441044472E-3</v>
      </c>
      <c r="K32" s="9">
        <v>2578</v>
      </c>
      <c r="L32" s="9">
        <v>2410</v>
      </c>
      <c r="M32" s="10">
        <v>0.93483320403413495</v>
      </c>
      <c r="N32" s="11">
        <v>271</v>
      </c>
      <c r="O32" s="9">
        <v>173</v>
      </c>
      <c r="P32" s="10">
        <v>7.1784232365145195E-2</v>
      </c>
      <c r="Q32" s="11">
        <v>10</v>
      </c>
      <c r="R32" s="9">
        <v>7</v>
      </c>
      <c r="S32" s="10">
        <v>4.0462427745664699E-2</v>
      </c>
      <c r="T32" s="10">
        <v>2.9045643153526998E-3</v>
      </c>
      <c r="U32" s="10">
        <v>4.1493775933610002E-3</v>
      </c>
      <c r="V32" s="10">
        <v>3.6900369003690002E-2</v>
      </c>
      <c r="W32" s="12">
        <v>0.7</v>
      </c>
      <c r="X32" s="13"/>
      <c r="Y32" s="3"/>
      <c r="Z32" s="3"/>
    </row>
    <row r="33" spans="1:26" ht="20.399999999999999">
      <c r="A33" s="132"/>
      <c r="B33" s="132"/>
      <c r="C33" s="51"/>
      <c r="D33" s="136" t="s">
        <v>82</v>
      </c>
      <c r="E33" s="137"/>
      <c r="F33" s="8">
        <v>44279.417174536997</v>
      </c>
      <c r="G33" s="66" t="s">
        <v>92</v>
      </c>
      <c r="H33" s="67">
        <v>0</v>
      </c>
      <c r="I33" s="68">
        <f t="shared" ref="I33:I35" si="10">H33/Q$25</f>
        <v>0</v>
      </c>
      <c r="J33" s="68">
        <f t="shared" ref="J33:J35" si="11">+H33/L$25</f>
        <v>0</v>
      </c>
      <c r="K33" s="9">
        <v>2578</v>
      </c>
      <c r="L33" s="9">
        <v>2410</v>
      </c>
      <c r="M33" s="10">
        <v>0.93483320403413495</v>
      </c>
      <c r="N33" s="11">
        <v>271</v>
      </c>
      <c r="O33" s="9">
        <v>173</v>
      </c>
      <c r="P33" s="10">
        <v>7.1784232365145195E-2</v>
      </c>
      <c r="Q33" s="11">
        <v>10</v>
      </c>
      <c r="R33" s="9">
        <v>7</v>
      </c>
      <c r="S33" s="10">
        <v>4.0462427745664699E-2</v>
      </c>
      <c r="T33" s="10">
        <v>2.9045643153526998E-3</v>
      </c>
      <c r="U33" s="10">
        <v>4.1493775933610002E-3</v>
      </c>
      <c r="V33" s="10">
        <v>3.6900369003690002E-2</v>
      </c>
      <c r="W33" s="12">
        <v>0.7</v>
      </c>
      <c r="X33" s="13"/>
      <c r="Y33" s="3"/>
      <c r="Z33" s="3"/>
    </row>
    <row r="34" spans="1:26">
      <c r="A34" s="132"/>
      <c r="B34" s="132"/>
      <c r="C34" s="51"/>
      <c r="D34" s="136" t="s">
        <v>82</v>
      </c>
      <c r="E34" s="137"/>
      <c r="F34" s="8">
        <v>44279.417174536997</v>
      </c>
      <c r="G34" s="66" t="s">
        <v>93</v>
      </c>
      <c r="H34" s="67">
        <v>0</v>
      </c>
      <c r="I34" s="68">
        <f t="shared" si="10"/>
        <v>0</v>
      </c>
      <c r="J34" s="68">
        <f t="shared" si="11"/>
        <v>0</v>
      </c>
      <c r="K34" s="9">
        <v>2578</v>
      </c>
      <c r="L34" s="9">
        <v>2410</v>
      </c>
      <c r="M34" s="10">
        <v>0.93483320403413495</v>
      </c>
      <c r="N34" s="11">
        <v>271</v>
      </c>
      <c r="O34" s="9">
        <v>173</v>
      </c>
      <c r="P34" s="10">
        <v>7.1784232365145195E-2</v>
      </c>
      <c r="Q34" s="11">
        <v>10</v>
      </c>
      <c r="R34" s="9">
        <v>7</v>
      </c>
      <c r="S34" s="10">
        <v>4.0462427745664699E-2</v>
      </c>
      <c r="T34" s="10">
        <v>2.9045643153526998E-3</v>
      </c>
      <c r="U34" s="10">
        <v>4.1493775933610002E-3</v>
      </c>
      <c r="V34" s="10">
        <v>3.6900369003690002E-2</v>
      </c>
      <c r="W34" s="12">
        <v>0.7</v>
      </c>
      <c r="X34" s="13"/>
      <c r="Y34" s="3"/>
      <c r="Z34" s="3"/>
    </row>
    <row r="35" spans="1:26" ht="20.399999999999999">
      <c r="A35" s="132"/>
      <c r="B35" s="132"/>
      <c r="C35" s="51"/>
      <c r="D35" s="136" t="s">
        <v>82</v>
      </c>
      <c r="E35" s="137"/>
      <c r="F35" s="8">
        <v>44279.417174536997</v>
      </c>
      <c r="G35" s="66" t="s">
        <v>95</v>
      </c>
      <c r="H35" s="67">
        <v>0</v>
      </c>
      <c r="I35" s="68">
        <f t="shared" si="10"/>
        <v>0</v>
      </c>
      <c r="J35" s="68">
        <f t="shared" si="11"/>
        <v>0</v>
      </c>
      <c r="K35" s="9">
        <v>2578</v>
      </c>
      <c r="L35" s="9">
        <v>2410</v>
      </c>
      <c r="M35" s="10">
        <v>0.93483320403413495</v>
      </c>
      <c r="N35" s="11">
        <v>271</v>
      </c>
      <c r="O35" s="9">
        <v>173</v>
      </c>
      <c r="P35" s="10">
        <v>7.1784232365145195E-2</v>
      </c>
      <c r="Q35" s="11">
        <v>10</v>
      </c>
      <c r="R35" s="9">
        <v>7</v>
      </c>
      <c r="S35" s="10">
        <v>4.0462427745664699E-2</v>
      </c>
      <c r="T35" s="10">
        <v>2.9045643153526998E-3</v>
      </c>
      <c r="U35" s="10">
        <v>4.1493775933610002E-3</v>
      </c>
      <c r="V35" s="10">
        <v>3.6900369003690002E-2</v>
      </c>
      <c r="W35" s="12">
        <v>0.7</v>
      </c>
      <c r="X35" s="13"/>
      <c r="Y35" s="3"/>
      <c r="Z35" s="3"/>
    </row>
    <row r="36" spans="1:26">
      <c r="A36" s="132"/>
      <c r="B36" s="132"/>
      <c r="C36" s="143" t="s">
        <v>55</v>
      </c>
      <c r="D36" s="141"/>
      <c r="E36" s="129"/>
      <c r="F36" s="56" t="s">
        <v>0</v>
      </c>
      <c r="G36" s="56"/>
      <c r="H36" s="56"/>
      <c r="I36" s="56"/>
      <c r="J36" s="56"/>
      <c r="K36" s="20">
        <v>5159</v>
      </c>
      <c r="L36" s="20">
        <v>4861</v>
      </c>
      <c r="M36" s="21">
        <v>0.94223686761000203</v>
      </c>
      <c r="N36" s="22">
        <v>504</v>
      </c>
      <c r="O36" s="20">
        <v>343</v>
      </c>
      <c r="P36" s="21">
        <v>7.0561612836864795E-2</v>
      </c>
      <c r="Q36" s="22">
        <v>17</v>
      </c>
      <c r="R36" s="20">
        <v>12</v>
      </c>
      <c r="S36" s="21">
        <v>3.4985422740524803E-2</v>
      </c>
      <c r="T36" s="21">
        <v>2.4686278543509599E-3</v>
      </c>
      <c r="U36" s="21">
        <v>3.4972227936638598E-3</v>
      </c>
      <c r="V36" s="21">
        <v>3.3730158730158701E-2</v>
      </c>
      <c r="W36" s="56" t="s">
        <v>0</v>
      </c>
      <c r="X36" s="56" t="s">
        <v>0</v>
      </c>
      <c r="Y36" s="3"/>
      <c r="Z36" s="3"/>
    </row>
    <row r="37" spans="1:26">
      <c r="A37" s="132"/>
      <c r="B37" s="132"/>
      <c r="C37" s="130" t="s">
        <v>56</v>
      </c>
      <c r="D37" s="136" t="s">
        <v>83</v>
      </c>
      <c r="E37" s="137"/>
      <c r="F37" s="8">
        <v>44257.562783217603</v>
      </c>
      <c r="G37" s="8"/>
      <c r="H37" s="8"/>
      <c r="I37" s="8"/>
      <c r="J37" s="8"/>
      <c r="K37" s="9">
        <v>31165</v>
      </c>
      <c r="L37" s="9">
        <v>29913</v>
      </c>
      <c r="M37" s="10">
        <v>0.95982672870206998</v>
      </c>
      <c r="N37" s="11">
        <v>3103</v>
      </c>
      <c r="O37" s="9">
        <v>2215</v>
      </c>
      <c r="P37" s="10">
        <v>7.4048072744291801E-2</v>
      </c>
      <c r="Q37" s="11">
        <v>109</v>
      </c>
      <c r="R37" s="9">
        <v>62</v>
      </c>
      <c r="S37" s="10">
        <v>2.7990970654627498E-2</v>
      </c>
      <c r="T37" s="10">
        <v>2.0726774312172002E-3</v>
      </c>
      <c r="U37" s="10">
        <v>3.6439006452044301E-3</v>
      </c>
      <c r="V37" s="10">
        <v>3.5127296165001598E-2</v>
      </c>
      <c r="W37" s="12">
        <v>0.1</v>
      </c>
      <c r="X37" s="13" t="s">
        <v>60</v>
      </c>
      <c r="Y37" s="3"/>
      <c r="Z37" s="3"/>
    </row>
    <row r="38" spans="1:26">
      <c r="A38" s="132"/>
      <c r="B38" s="132"/>
      <c r="C38" s="131"/>
      <c r="D38" s="136" t="s">
        <v>83</v>
      </c>
      <c r="E38" s="137"/>
      <c r="F38" s="8">
        <v>44257.562783217603</v>
      </c>
      <c r="G38" s="66" t="s">
        <v>70</v>
      </c>
      <c r="H38" s="67">
        <v>12</v>
      </c>
      <c r="I38" s="68">
        <f>H38/Q$37</f>
        <v>0.11009174311926606</v>
      </c>
      <c r="J38" s="68">
        <f>+H38/L$37</f>
        <v>4.0116337378397351E-4</v>
      </c>
      <c r="K38" s="9">
        <v>31165</v>
      </c>
      <c r="L38" s="9">
        <v>29913</v>
      </c>
      <c r="M38" s="10">
        <v>0.95982672870206998</v>
      </c>
      <c r="N38" s="11">
        <v>3103</v>
      </c>
      <c r="O38" s="9">
        <v>2215</v>
      </c>
      <c r="P38" s="10">
        <v>7.4048072744291801E-2</v>
      </c>
      <c r="Q38" s="11">
        <v>109</v>
      </c>
      <c r="R38" s="9">
        <v>62</v>
      </c>
      <c r="S38" s="10">
        <v>2.7990970654627498E-2</v>
      </c>
      <c r="T38" s="10">
        <v>2.0726774312172002E-3</v>
      </c>
      <c r="U38" s="10">
        <v>3.6439006452044301E-3</v>
      </c>
      <c r="V38" s="10">
        <v>3.5127296165001598E-2</v>
      </c>
      <c r="W38" s="12">
        <v>0.1</v>
      </c>
      <c r="X38" s="13"/>
      <c r="Y38" s="3"/>
      <c r="Z38" s="3"/>
    </row>
    <row r="39" spans="1:26">
      <c r="A39" s="132"/>
      <c r="B39" s="132"/>
      <c r="C39" s="131"/>
      <c r="D39" s="136" t="s">
        <v>83</v>
      </c>
      <c r="E39" s="137"/>
      <c r="F39" s="8">
        <v>44257.562783217603</v>
      </c>
      <c r="G39" s="66" t="s">
        <v>97</v>
      </c>
      <c r="H39" s="67">
        <f>26+13</f>
        <v>39</v>
      </c>
      <c r="I39" s="68">
        <f>H39/Q$37</f>
        <v>0.3577981651376147</v>
      </c>
      <c r="J39" s="68">
        <f>+H39/L$37</f>
        <v>1.3037809647979139E-3</v>
      </c>
      <c r="K39" s="9">
        <v>31165</v>
      </c>
      <c r="L39" s="9">
        <v>29913</v>
      </c>
      <c r="M39" s="10">
        <v>0.95982672870206998</v>
      </c>
      <c r="N39" s="11">
        <v>3103</v>
      </c>
      <c r="O39" s="9">
        <v>2215</v>
      </c>
      <c r="P39" s="10">
        <v>7.4048072744291801E-2</v>
      </c>
      <c r="Q39" s="11">
        <v>109</v>
      </c>
      <c r="R39" s="9">
        <v>62</v>
      </c>
      <c r="S39" s="10">
        <v>2.7990970654627498E-2</v>
      </c>
      <c r="T39" s="10">
        <v>2.0726774312172002E-3</v>
      </c>
      <c r="U39" s="10">
        <v>3.6439006452044301E-3</v>
      </c>
      <c r="V39" s="10">
        <v>3.5127296165001598E-2</v>
      </c>
      <c r="W39" s="12">
        <v>0.1</v>
      </c>
      <c r="X39" s="13"/>
      <c r="Y39" s="3"/>
      <c r="Z39" s="3"/>
    </row>
    <row r="40" spans="1:26">
      <c r="A40" s="132"/>
      <c r="B40" s="132"/>
      <c r="C40" s="131"/>
      <c r="D40" s="52"/>
      <c r="E40" s="53"/>
      <c r="F40" s="8"/>
      <c r="G40" s="8"/>
      <c r="H40" s="8"/>
      <c r="I40" s="8"/>
      <c r="J40" s="8"/>
      <c r="K40" s="9"/>
      <c r="L40" s="9"/>
      <c r="M40" s="10"/>
      <c r="N40" s="11"/>
      <c r="O40" s="9"/>
      <c r="P40" s="10"/>
      <c r="Q40" s="11"/>
      <c r="R40" s="9"/>
      <c r="S40" s="10"/>
      <c r="T40" s="10"/>
      <c r="U40" s="10"/>
      <c r="V40" s="10"/>
      <c r="W40" s="12"/>
      <c r="X40" s="13"/>
      <c r="Y40" s="3"/>
      <c r="Z40" s="3"/>
    </row>
    <row r="41" spans="1:26">
      <c r="A41" s="132"/>
      <c r="B41" s="132"/>
      <c r="C41" s="132"/>
      <c r="D41" s="136" t="s">
        <v>84</v>
      </c>
      <c r="E41" s="137"/>
      <c r="F41" s="8">
        <v>44260.333512002297</v>
      </c>
      <c r="G41" s="8"/>
      <c r="H41" s="8"/>
      <c r="I41" s="8"/>
      <c r="J41" s="8"/>
      <c r="K41" s="9">
        <v>31132</v>
      </c>
      <c r="L41" s="9">
        <v>29817</v>
      </c>
      <c r="M41" s="10">
        <v>0.95776050366182697</v>
      </c>
      <c r="N41" s="11">
        <v>2730</v>
      </c>
      <c r="O41" s="9">
        <v>2015</v>
      </c>
      <c r="P41" s="10">
        <v>6.7578897944125804E-2</v>
      </c>
      <c r="Q41" s="11">
        <v>62</v>
      </c>
      <c r="R41" s="9">
        <v>45</v>
      </c>
      <c r="S41" s="10">
        <v>2.2332506203473899E-2</v>
      </c>
      <c r="T41" s="10">
        <v>1.5092061575611201E-3</v>
      </c>
      <c r="U41" s="10">
        <v>2.0793507059731001E-3</v>
      </c>
      <c r="V41" s="10">
        <v>2.2710622710622699E-2</v>
      </c>
      <c r="W41" s="12">
        <v>0.1</v>
      </c>
      <c r="X41" s="13" t="s">
        <v>60</v>
      </c>
      <c r="Y41" s="3"/>
      <c r="Z41" s="3"/>
    </row>
    <row r="42" spans="1:26">
      <c r="A42" s="132"/>
      <c r="B42" s="132"/>
      <c r="C42" s="132"/>
      <c r="D42" s="136" t="s">
        <v>84</v>
      </c>
      <c r="E42" s="137"/>
      <c r="F42" s="8">
        <v>44260.333512002297</v>
      </c>
      <c r="G42" s="66" t="s">
        <v>70</v>
      </c>
      <c r="H42" s="67">
        <v>11</v>
      </c>
      <c r="I42" s="68">
        <f>H42/Q$41</f>
        <v>0.17741935483870969</v>
      </c>
      <c r="J42" s="68">
        <f>+H42/L$41</f>
        <v>3.6891706073716336E-4</v>
      </c>
      <c r="K42" s="9">
        <v>31132</v>
      </c>
      <c r="L42" s="9">
        <v>29817</v>
      </c>
      <c r="M42" s="10">
        <v>0.95776050366182697</v>
      </c>
      <c r="N42" s="11">
        <v>2730</v>
      </c>
      <c r="O42" s="9">
        <v>2015</v>
      </c>
      <c r="P42" s="10">
        <v>6.7578897944125804E-2</v>
      </c>
      <c r="Q42" s="11">
        <v>62</v>
      </c>
      <c r="R42" s="9">
        <v>45</v>
      </c>
      <c r="S42" s="10">
        <v>2.2332506203473899E-2</v>
      </c>
      <c r="T42" s="10">
        <v>1.5092061575611201E-3</v>
      </c>
      <c r="U42" s="10">
        <v>2.0793507059731001E-3</v>
      </c>
      <c r="V42" s="10">
        <v>2.2710622710622699E-2</v>
      </c>
      <c r="W42" s="12">
        <v>0.1</v>
      </c>
      <c r="X42" s="13"/>
      <c r="Y42" s="3"/>
      <c r="Z42" s="3"/>
    </row>
    <row r="43" spans="1:26">
      <c r="A43" s="132"/>
      <c r="B43" s="132"/>
      <c r="C43" s="132"/>
      <c r="D43" s="136" t="s">
        <v>84</v>
      </c>
      <c r="E43" s="137"/>
      <c r="F43" s="8">
        <v>44260.333512002297</v>
      </c>
      <c r="G43" s="66" t="s">
        <v>97</v>
      </c>
      <c r="H43" s="67">
        <f>19+9</f>
        <v>28</v>
      </c>
      <c r="I43" s="68">
        <f>H43/Q$41</f>
        <v>0.45161290322580644</v>
      </c>
      <c r="J43" s="68">
        <f>+H43/L$41</f>
        <v>9.3906160914914306E-4</v>
      </c>
      <c r="K43" s="9">
        <v>31132</v>
      </c>
      <c r="L43" s="9">
        <v>29817</v>
      </c>
      <c r="M43" s="10">
        <v>0.95776050366182697</v>
      </c>
      <c r="N43" s="11">
        <v>2730</v>
      </c>
      <c r="O43" s="9">
        <v>2015</v>
      </c>
      <c r="P43" s="10">
        <v>6.7578897944125804E-2</v>
      </c>
      <c r="Q43" s="11">
        <v>62</v>
      </c>
      <c r="R43" s="9">
        <v>45</v>
      </c>
      <c r="S43" s="10">
        <v>2.2332506203473899E-2</v>
      </c>
      <c r="T43" s="10">
        <v>1.5092061575611201E-3</v>
      </c>
      <c r="U43" s="10">
        <v>2.0793507059731001E-3</v>
      </c>
      <c r="V43" s="10">
        <v>2.2710622710622699E-2</v>
      </c>
      <c r="W43" s="12">
        <v>0.1</v>
      </c>
      <c r="X43" s="13"/>
      <c r="Y43" s="3"/>
      <c r="Z43" s="3"/>
    </row>
    <row r="44" spans="1:26">
      <c r="A44" s="132"/>
      <c r="B44" s="132"/>
      <c r="C44" s="132"/>
      <c r="D44" s="52"/>
      <c r="E44" s="53"/>
      <c r="F44" s="8"/>
      <c r="G44" s="8"/>
      <c r="H44" s="8"/>
      <c r="I44" s="8"/>
      <c r="J44" s="8"/>
      <c r="K44" s="9"/>
      <c r="L44" s="9"/>
      <c r="M44" s="10"/>
      <c r="N44" s="11"/>
      <c r="O44" s="9"/>
      <c r="P44" s="10"/>
      <c r="Q44" s="11"/>
      <c r="R44" s="9"/>
      <c r="S44" s="10"/>
      <c r="T44" s="10"/>
      <c r="U44" s="10"/>
      <c r="V44" s="10"/>
      <c r="W44" s="12"/>
      <c r="X44" s="13"/>
      <c r="Y44" s="3"/>
      <c r="Z44" s="3"/>
    </row>
    <row r="45" spans="1:26">
      <c r="A45" s="132"/>
      <c r="B45" s="132"/>
      <c r="C45" s="133"/>
      <c r="D45" s="136" t="s">
        <v>85</v>
      </c>
      <c r="E45" s="137"/>
      <c r="F45" s="8">
        <v>44264.3754297454</v>
      </c>
      <c r="G45" s="8"/>
      <c r="H45" s="8"/>
      <c r="I45" s="8"/>
      <c r="J45" s="8"/>
      <c r="K45" s="9">
        <v>31076</v>
      </c>
      <c r="L45" s="9">
        <v>29870</v>
      </c>
      <c r="M45" s="10">
        <v>0.96119191659158199</v>
      </c>
      <c r="N45" s="11">
        <v>2717</v>
      </c>
      <c r="O45" s="9">
        <v>1971</v>
      </c>
      <c r="P45" s="10">
        <v>6.5985939069300295E-2</v>
      </c>
      <c r="Q45" s="11">
        <v>69</v>
      </c>
      <c r="R45" s="9">
        <v>43</v>
      </c>
      <c r="S45" s="10">
        <v>2.181633688483E-2</v>
      </c>
      <c r="T45" s="10">
        <v>1.4395714763977201E-3</v>
      </c>
      <c r="U45" s="10">
        <v>2.3100100435219299E-3</v>
      </c>
      <c r="V45" s="10">
        <v>2.5395656974604299E-2</v>
      </c>
      <c r="W45" s="12">
        <v>0.1</v>
      </c>
      <c r="X45" s="13" t="s">
        <v>60</v>
      </c>
      <c r="Y45" s="3"/>
      <c r="Z45" s="3"/>
    </row>
    <row r="46" spans="1:26">
      <c r="A46" s="132"/>
      <c r="B46" s="132"/>
      <c r="C46" s="51"/>
      <c r="D46" s="136" t="s">
        <v>85</v>
      </c>
      <c r="E46" s="137"/>
      <c r="F46" s="8">
        <v>44264.3754297454</v>
      </c>
      <c r="G46" s="66" t="s">
        <v>70</v>
      </c>
      <c r="H46" s="67">
        <v>3</v>
      </c>
      <c r="I46" s="68">
        <f>H46/Q$45</f>
        <v>4.3478260869565216E-2</v>
      </c>
      <c r="J46" s="68">
        <f>+H46/L$45</f>
        <v>1.004352192835621E-4</v>
      </c>
      <c r="K46" s="9">
        <v>31076</v>
      </c>
      <c r="L46" s="9">
        <v>29870</v>
      </c>
      <c r="M46" s="10">
        <v>0.96119191659158199</v>
      </c>
      <c r="N46" s="11">
        <v>2717</v>
      </c>
      <c r="O46" s="9">
        <v>1971</v>
      </c>
      <c r="P46" s="10">
        <v>6.5985939069300295E-2</v>
      </c>
      <c r="Q46" s="11">
        <v>69</v>
      </c>
      <c r="R46" s="9">
        <v>43</v>
      </c>
      <c r="S46" s="10">
        <v>2.181633688483E-2</v>
      </c>
      <c r="T46" s="10">
        <v>1.4395714763977201E-3</v>
      </c>
      <c r="U46" s="10">
        <v>2.3100100435219299E-3</v>
      </c>
      <c r="V46" s="10">
        <v>2.5395656974604299E-2</v>
      </c>
      <c r="W46" s="12">
        <v>0.1</v>
      </c>
      <c r="X46" s="13"/>
      <c r="Y46" s="3"/>
      <c r="Z46" s="3"/>
    </row>
    <row r="47" spans="1:26">
      <c r="A47" s="132"/>
      <c r="B47" s="132"/>
      <c r="C47" s="51"/>
      <c r="D47" s="136" t="s">
        <v>85</v>
      </c>
      <c r="E47" s="137"/>
      <c r="F47" s="8">
        <v>44264.3754297454</v>
      </c>
      <c r="G47" s="66" t="s">
        <v>97</v>
      </c>
      <c r="H47" s="67">
        <f>18+7</f>
        <v>25</v>
      </c>
      <c r="I47" s="68">
        <f>H47/Q$45</f>
        <v>0.36231884057971014</v>
      </c>
      <c r="J47" s="68">
        <f>+H47/L$45</f>
        <v>8.3696016069635085E-4</v>
      </c>
      <c r="K47" s="9">
        <v>31076</v>
      </c>
      <c r="L47" s="9">
        <v>29870</v>
      </c>
      <c r="M47" s="10">
        <v>0.96119191659158199</v>
      </c>
      <c r="N47" s="11">
        <v>2717</v>
      </c>
      <c r="O47" s="9">
        <v>1971</v>
      </c>
      <c r="P47" s="10">
        <v>6.5985939069300295E-2</v>
      </c>
      <c r="Q47" s="11">
        <v>69</v>
      </c>
      <c r="R47" s="9">
        <v>43</v>
      </c>
      <c r="S47" s="10">
        <v>2.181633688483E-2</v>
      </c>
      <c r="T47" s="10">
        <v>1.4395714763977201E-3</v>
      </c>
      <c r="U47" s="10">
        <v>2.3100100435219299E-3</v>
      </c>
      <c r="V47" s="10">
        <v>2.5395656974604299E-2</v>
      </c>
      <c r="W47" s="12">
        <v>0.1</v>
      </c>
      <c r="X47" s="13"/>
      <c r="Y47" s="3"/>
      <c r="Z47" s="3"/>
    </row>
    <row r="48" spans="1:26">
      <c r="A48" s="132"/>
      <c r="B48" s="133"/>
      <c r="C48" s="143" t="s">
        <v>86</v>
      </c>
      <c r="D48" s="141"/>
      <c r="E48" s="129"/>
      <c r="F48" s="56" t="s">
        <v>0</v>
      </c>
      <c r="G48" s="56"/>
      <c r="H48" s="56"/>
      <c r="I48" s="56"/>
      <c r="J48" s="56"/>
      <c r="K48" s="20">
        <v>93373</v>
      </c>
      <c r="L48" s="20">
        <v>89600</v>
      </c>
      <c r="M48" s="21">
        <v>0.95959217332633595</v>
      </c>
      <c r="N48" s="22">
        <v>8550</v>
      </c>
      <c r="O48" s="20">
        <v>6201</v>
      </c>
      <c r="P48" s="21">
        <v>6.9207589285714299E-2</v>
      </c>
      <c r="Q48" s="22">
        <v>240</v>
      </c>
      <c r="R48" s="20">
        <v>150</v>
      </c>
      <c r="S48" s="21">
        <v>2.4189646831156299E-2</v>
      </c>
      <c r="T48" s="21">
        <v>1.6741071428571399E-3</v>
      </c>
      <c r="U48" s="21">
        <v>2.6785714285714299E-3</v>
      </c>
      <c r="V48" s="21">
        <v>2.8070175438596499E-2</v>
      </c>
      <c r="W48" s="56" t="s">
        <v>0</v>
      </c>
      <c r="X48" s="56" t="s">
        <v>0</v>
      </c>
      <c r="Y48" s="3"/>
      <c r="Z48" s="3"/>
    </row>
    <row r="49" spans="1:26">
      <c r="A49" s="133"/>
      <c r="B49" s="144" t="s">
        <v>87</v>
      </c>
      <c r="C49" s="141"/>
      <c r="D49" s="141"/>
      <c r="E49" s="129"/>
      <c r="F49" s="23" t="s">
        <v>0</v>
      </c>
      <c r="G49" s="23"/>
      <c r="H49" s="23"/>
      <c r="I49" s="23"/>
      <c r="J49" s="23"/>
      <c r="K49" s="24">
        <v>200126</v>
      </c>
      <c r="L49" s="24">
        <v>191470</v>
      </c>
      <c r="M49" s="25">
        <v>0.95674724923298304</v>
      </c>
      <c r="N49" s="26">
        <v>18677</v>
      </c>
      <c r="O49" s="24">
        <v>12580</v>
      </c>
      <c r="P49" s="25">
        <v>6.5702198777876405E-2</v>
      </c>
      <c r="Q49" s="26">
        <v>1001</v>
      </c>
      <c r="R49" s="24">
        <v>648</v>
      </c>
      <c r="S49" s="25">
        <v>5.1510333863274999E-2</v>
      </c>
      <c r="T49" s="25">
        <v>3.3843421945996799E-3</v>
      </c>
      <c r="U49" s="25">
        <v>5.2279730506084501E-3</v>
      </c>
      <c r="V49" s="25">
        <v>5.35953311559672E-2</v>
      </c>
      <c r="W49" s="23" t="s">
        <v>0</v>
      </c>
      <c r="X49" s="23" t="s">
        <v>0</v>
      </c>
      <c r="Y49" s="3"/>
      <c r="Z49" s="3"/>
    </row>
    <row r="50" spans="1:26">
      <c r="A50" s="140" t="s">
        <v>88</v>
      </c>
      <c r="B50" s="141"/>
      <c r="C50" s="141"/>
      <c r="D50" s="141"/>
      <c r="E50" s="129"/>
      <c r="F50" s="54" t="s">
        <v>0</v>
      </c>
      <c r="G50" s="54"/>
      <c r="H50" s="54"/>
      <c r="I50" s="54"/>
      <c r="J50" s="54"/>
      <c r="K50" s="28">
        <v>200126</v>
      </c>
      <c r="L50" s="28">
        <v>191470</v>
      </c>
      <c r="M50" s="29">
        <v>0.95674724923298304</v>
      </c>
      <c r="N50" s="30">
        <v>18677</v>
      </c>
      <c r="O50" s="28">
        <v>12580</v>
      </c>
      <c r="P50" s="29">
        <v>6.5702198777876405E-2</v>
      </c>
      <c r="Q50" s="30">
        <v>1001</v>
      </c>
      <c r="R50" s="28">
        <v>648</v>
      </c>
      <c r="S50" s="29">
        <v>5.1510333863274999E-2</v>
      </c>
      <c r="T50" s="29">
        <v>3.3843421945996799E-3</v>
      </c>
      <c r="U50" s="29">
        <v>5.2279730506084501E-3</v>
      </c>
      <c r="V50" s="29">
        <v>5.35953311559672E-2</v>
      </c>
      <c r="W50" s="54" t="s">
        <v>0</v>
      </c>
      <c r="X50" s="54" t="s">
        <v>0</v>
      </c>
      <c r="Y50" s="3"/>
      <c r="Z50" s="3"/>
    </row>
    <row r="51" spans="1:26">
      <c r="A51" s="142" t="s">
        <v>89</v>
      </c>
      <c r="B51" s="141"/>
      <c r="C51" s="141"/>
      <c r="D51" s="141"/>
      <c r="E51" s="129"/>
      <c r="F51" s="55" t="s">
        <v>0</v>
      </c>
      <c r="G51" s="55"/>
      <c r="H51" s="55"/>
      <c r="I51" s="55"/>
      <c r="J51" s="55"/>
      <c r="K51" s="32">
        <v>200126</v>
      </c>
      <c r="L51" s="32">
        <v>191470</v>
      </c>
      <c r="M51" s="33">
        <v>0.95674724923298304</v>
      </c>
      <c r="N51" s="34">
        <v>18677</v>
      </c>
      <c r="O51" s="32">
        <v>12580</v>
      </c>
      <c r="P51" s="33">
        <v>6.5702198777876405E-2</v>
      </c>
      <c r="Q51" s="34">
        <v>1001</v>
      </c>
      <c r="R51" s="32">
        <v>648</v>
      </c>
      <c r="S51" s="33">
        <v>5.1510333863274999E-2</v>
      </c>
      <c r="T51" s="33">
        <v>3.3843421945996799E-3</v>
      </c>
      <c r="U51" s="33">
        <v>5.2279730506084501E-3</v>
      </c>
      <c r="V51" s="33">
        <v>5.35953311559672E-2</v>
      </c>
      <c r="W51" s="55" t="s">
        <v>0</v>
      </c>
      <c r="X51" s="55" t="s">
        <v>0</v>
      </c>
      <c r="Y51" s="3"/>
      <c r="Z51" s="3"/>
    </row>
    <row r="52" spans="1:26" ht="0" hidden="1" customHeight="1"/>
  </sheetData>
  <autoFilter ref="B3:X3" xr:uid="{00000000-0009-0000-0000-000002000000}">
    <filterColumn colId="2" showButton="0"/>
  </autoFilter>
  <mergeCells count="48">
    <mergeCell ref="A2:E2"/>
    <mergeCell ref="D3:E3"/>
    <mergeCell ref="A4:A49"/>
    <mergeCell ref="B4:B48"/>
    <mergeCell ref="C4:C23"/>
    <mergeCell ref="D4:E4"/>
    <mergeCell ref="D7:D8"/>
    <mergeCell ref="D9:E9"/>
    <mergeCell ref="D12:D13"/>
    <mergeCell ref="D47:E47"/>
    <mergeCell ref="D14:E14"/>
    <mergeCell ref="D17:D18"/>
    <mergeCell ref="D19:E19"/>
    <mergeCell ref="D22:D23"/>
    <mergeCell ref="C24:E24"/>
    <mergeCell ref="C25:C31"/>
    <mergeCell ref="D25:E25"/>
    <mergeCell ref="D31:E31"/>
    <mergeCell ref="D21:E21"/>
    <mergeCell ref="D26:E26"/>
    <mergeCell ref="B49:E49"/>
    <mergeCell ref="D27:E27"/>
    <mergeCell ref="D28:E28"/>
    <mergeCell ref="D29:E29"/>
    <mergeCell ref="D32:E32"/>
    <mergeCell ref="D33:E33"/>
    <mergeCell ref="D34:E34"/>
    <mergeCell ref="D35:E35"/>
    <mergeCell ref="D38:E38"/>
    <mergeCell ref="D39:E39"/>
    <mergeCell ref="D42:E42"/>
    <mergeCell ref="D43:E43"/>
    <mergeCell ref="A50:E50"/>
    <mergeCell ref="A51:E51"/>
    <mergeCell ref="D5:E5"/>
    <mergeCell ref="D6:E6"/>
    <mergeCell ref="D10:E10"/>
    <mergeCell ref="D11:E11"/>
    <mergeCell ref="D15:E15"/>
    <mergeCell ref="D16:E16"/>
    <mergeCell ref="D20:E20"/>
    <mergeCell ref="C36:E36"/>
    <mergeCell ref="C37:C45"/>
    <mergeCell ref="D37:E37"/>
    <mergeCell ref="D41:E41"/>
    <mergeCell ref="D45:E45"/>
    <mergeCell ref="C48:E48"/>
    <mergeCell ref="D46:E46"/>
  </mergeCells>
  <hyperlinks>
    <hyperlink ref="D4" r:id="rId1" xr:uid="{00000000-0004-0000-0200-000000000000}"/>
    <hyperlink ref="E7" r:id="rId2" xr:uid="{00000000-0004-0000-0200-000001000000}"/>
    <hyperlink ref="E8" r:id="rId3" xr:uid="{00000000-0004-0000-0200-000002000000}"/>
    <hyperlink ref="D9" r:id="rId4" xr:uid="{00000000-0004-0000-0200-000003000000}"/>
    <hyperlink ref="E12" r:id="rId5" xr:uid="{00000000-0004-0000-0200-000004000000}"/>
    <hyperlink ref="E13" r:id="rId6" xr:uid="{00000000-0004-0000-0200-000005000000}"/>
    <hyperlink ref="D14" r:id="rId7" xr:uid="{00000000-0004-0000-0200-000006000000}"/>
    <hyperlink ref="E17" r:id="rId8" xr:uid="{00000000-0004-0000-0200-000007000000}"/>
    <hyperlink ref="E18" r:id="rId9" xr:uid="{00000000-0004-0000-0200-000008000000}"/>
    <hyperlink ref="D19" r:id="rId10" xr:uid="{00000000-0004-0000-0200-000009000000}"/>
    <hyperlink ref="E22" r:id="rId11" xr:uid="{00000000-0004-0000-0200-00000A000000}"/>
    <hyperlink ref="E23" r:id="rId12" xr:uid="{00000000-0004-0000-0200-00000B000000}"/>
    <hyperlink ref="D25" r:id="rId13" xr:uid="{00000000-0004-0000-0200-00000C000000}"/>
    <hyperlink ref="D31" r:id="rId14" xr:uid="{00000000-0004-0000-0200-00000D000000}"/>
    <hyperlink ref="D37" r:id="rId15" xr:uid="{00000000-0004-0000-0200-00000E000000}"/>
    <hyperlink ref="D41" r:id="rId16" xr:uid="{00000000-0004-0000-0200-00000F000000}"/>
    <hyperlink ref="D45" r:id="rId17" xr:uid="{00000000-0004-0000-0200-000010000000}"/>
    <hyperlink ref="D5" r:id="rId18" xr:uid="{00000000-0004-0000-0200-000011000000}"/>
    <hyperlink ref="D6" r:id="rId19" xr:uid="{00000000-0004-0000-0200-000012000000}"/>
    <hyperlink ref="D10" r:id="rId20" xr:uid="{00000000-0004-0000-0200-000013000000}"/>
    <hyperlink ref="D11" r:id="rId21" xr:uid="{00000000-0004-0000-0200-000014000000}"/>
    <hyperlink ref="D15" r:id="rId22" xr:uid="{00000000-0004-0000-0200-000015000000}"/>
    <hyperlink ref="D16" r:id="rId23" xr:uid="{00000000-0004-0000-0200-000016000000}"/>
    <hyperlink ref="D20" r:id="rId24" xr:uid="{00000000-0004-0000-0200-000017000000}"/>
    <hyperlink ref="D21" r:id="rId25" xr:uid="{00000000-0004-0000-0200-000018000000}"/>
    <hyperlink ref="D26" r:id="rId26" xr:uid="{00000000-0004-0000-0200-000019000000}"/>
    <hyperlink ref="D27" r:id="rId27" xr:uid="{00000000-0004-0000-0200-00001A000000}"/>
    <hyperlink ref="D28" r:id="rId28" xr:uid="{00000000-0004-0000-0200-00001B000000}"/>
    <hyperlink ref="D29" r:id="rId29" xr:uid="{00000000-0004-0000-0200-00001C000000}"/>
    <hyperlink ref="D32" r:id="rId30" xr:uid="{00000000-0004-0000-0200-00001D000000}"/>
    <hyperlink ref="D33" r:id="rId31" xr:uid="{00000000-0004-0000-0200-00001E000000}"/>
    <hyperlink ref="D34" r:id="rId32" xr:uid="{00000000-0004-0000-0200-00001F000000}"/>
    <hyperlink ref="D35" r:id="rId33" xr:uid="{00000000-0004-0000-0200-000020000000}"/>
    <hyperlink ref="D38" r:id="rId34" xr:uid="{00000000-0004-0000-0200-000021000000}"/>
    <hyperlink ref="D39" r:id="rId35" xr:uid="{00000000-0004-0000-0200-000022000000}"/>
    <hyperlink ref="D42" r:id="rId36" xr:uid="{00000000-0004-0000-0200-000023000000}"/>
    <hyperlink ref="D43" r:id="rId37" xr:uid="{00000000-0004-0000-0200-000024000000}"/>
    <hyperlink ref="D46" r:id="rId38" xr:uid="{00000000-0004-0000-0200-000025000000}"/>
    <hyperlink ref="D47" r:id="rId39" xr:uid="{00000000-0004-0000-0200-000026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1"/>
  <sheetViews>
    <sheetView topLeftCell="C22" workbookViewId="0">
      <selection activeCell="F33" sqref="F33:I36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3.10937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6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 ht="41.25" customHeight="1">
      <c r="A2" s="126" t="s">
        <v>116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64" t="s">
        <v>1</v>
      </c>
      <c r="B3" s="7" t="s">
        <v>2</v>
      </c>
      <c r="C3" s="64" t="s">
        <v>3</v>
      </c>
      <c r="D3" s="64" t="s">
        <v>4</v>
      </c>
      <c r="E3" s="7" t="s">
        <v>5</v>
      </c>
      <c r="F3" s="76" t="s">
        <v>36</v>
      </c>
      <c r="G3" s="58" t="s">
        <v>37</v>
      </c>
      <c r="H3" s="59" t="s">
        <v>38</v>
      </c>
      <c r="I3" s="59" t="s">
        <v>39</v>
      </c>
      <c r="J3" s="7" t="s">
        <v>6</v>
      </c>
      <c r="K3" s="7" t="s">
        <v>7</v>
      </c>
      <c r="L3" s="7" t="s">
        <v>8</v>
      </c>
      <c r="M3" s="7" t="s">
        <v>11</v>
      </c>
      <c r="N3" s="7" t="s">
        <v>9</v>
      </c>
      <c r="O3" s="7" t="s">
        <v>10</v>
      </c>
      <c r="P3" s="7" t="s">
        <v>15</v>
      </c>
      <c r="Q3" s="7" t="s">
        <v>12</v>
      </c>
      <c r="R3" s="7" t="s">
        <v>14</v>
      </c>
      <c r="S3" s="7" t="s">
        <v>13</v>
      </c>
      <c r="T3" s="7" t="s">
        <v>16</v>
      </c>
      <c r="U3" s="7" t="s">
        <v>17</v>
      </c>
      <c r="V3" s="7" t="s">
        <v>18</v>
      </c>
      <c r="W3" s="7" t="s">
        <v>19</v>
      </c>
      <c r="X3" s="3"/>
      <c r="Y3" s="3"/>
    </row>
    <row r="4" spans="1:26">
      <c r="A4" s="130" t="s">
        <v>20</v>
      </c>
      <c r="B4" s="134">
        <v>44287</v>
      </c>
      <c r="C4" s="130" t="s">
        <v>21</v>
      </c>
      <c r="D4" s="62" t="s">
        <v>98</v>
      </c>
      <c r="E4" s="8">
        <v>44287.375194560198</v>
      </c>
      <c r="F4" s="8"/>
      <c r="G4" s="8"/>
      <c r="H4" s="8"/>
      <c r="I4" s="8"/>
      <c r="J4" s="9">
        <v>6227</v>
      </c>
      <c r="K4" s="9">
        <v>5713</v>
      </c>
      <c r="L4" s="10">
        <v>0.91745623895937001</v>
      </c>
      <c r="M4" s="11">
        <v>2041</v>
      </c>
      <c r="N4" s="9">
        <v>1322</v>
      </c>
      <c r="O4" s="10">
        <v>0.23140206546472999</v>
      </c>
      <c r="P4" s="11">
        <v>172</v>
      </c>
      <c r="Q4" s="9">
        <v>100</v>
      </c>
      <c r="R4" s="10">
        <v>7.5642965204235996E-2</v>
      </c>
      <c r="S4" s="10">
        <v>1.75039383861369E-2</v>
      </c>
      <c r="T4" s="10">
        <v>3.0106774024155399E-2</v>
      </c>
      <c r="U4" s="10">
        <v>8.4272415482606597E-2</v>
      </c>
      <c r="V4" s="12">
        <v>0.1</v>
      </c>
      <c r="W4" s="13" t="s">
        <v>99</v>
      </c>
      <c r="X4" s="3"/>
      <c r="Y4" s="3"/>
    </row>
    <row r="5" spans="1:26" ht="26.4">
      <c r="A5" s="131"/>
      <c r="B5" s="135"/>
      <c r="C5" s="131"/>
      <c r="D5" s="62" t="s">
        <v>98</v>
      </c>
      <c r="E5" s="8">
        <v>44287.375194560198</v>
      </c>
      <c r="F5" s="48" t="s">
        <v>41</v>
      </c>
      <c r="G5" s="46">
        <v>10</v>
      </c>
      <c r="H5" s="47">
        <f>G5/P4</f>
        <v>5.8139534883720929E-2</v>
      </c>
      <c r="I5" s="47">
        <f t="shared" ref="I5" si="0">+G5/K4</f>
        <v>1.7503938386136881E-3</v>
      </c>
      <c r="J5" s="9">
        <v>6227</v>
      </c>
      <c r="K5" s="9">
        <v>5713</v>
      </c>
      <c r="L5" s="10">
        <v>0.91745623895937001</v>
      </c>
      <c r="M5" s="11">
        <v>2041</v>
      </c>
      <c r="N5" s="9">
        <v>1322</v>
      </c>
      <c r="O5" s="10">
        <v>0.23140206546472999</v>
      </c>
      <c r="P5" s="11">
        <v>172</v>
      </c>
      <c r="Q5" s="9">
        <v>100</v>
      </c>
      <c r="R5" s="10">
        <v>7.5642965204235996E-2</v>
      </c>
      <c r="S5" s="10">
        <v>1.75039383861369E-2</v>
      </c>
      <c r="T5" s="10">
        <v>3.0106774024155399E-2</v>
      </c>
      <c r="U5" s="10">
        <v>8.4272415482606597E-2</v>
      </c>
      <c r="V5" s="12">
        <v>0.1</v>
      </c>
      <c r="W5" s="13"/>
      <c r="X5" s="3"/>
      <c r="Y5" s="3"/>
    </row>
    <row r="6" spans="1:26">
      <c r="A6" s="131"/>
      <c r="B6" s="135"/>
      <c r="C6" s="131"/>
      <c r="D6" s="62" t="s">
        <v>98</v>
      </c>
      <c r="E6" s="8">
        <v>44287.375194560198</v>
      </c>
      <c r="F6" s="48" t="s">
        <v>117</v>
      </c>
      <c r="G6" s="46">
        <v>2</v>
      </c>
      <c r="H6" s="47">
        <f>G6/P5</f>
        <v>1.1627906976744186E-2</v>
      </c>
      <c r="I6" s="47">
        <f t="shared" ref="I6" si="1">+G6/K5</f>
        <v>3.5007876772273763E-4</v>
      </c>
      <c r="J6" s="9">
        <v>6227</v>
      </c>
      <c r="K6" s="9">
        <v>5713</v>
      </c>
      <c r="L6" s="10">
        <v>0.91745623895937001</v>
      </c>
      <c r="M6" s="11">
        <v>2041</v>
      </c>
      <c r="N6" s="9">
        <v>1322</v>
      </c>
      <c r="O6" s="10">
        <v>0.23140206546472999</v>
      </c>
      <c r="P6" s="11">
        <v>172</v>
      </c>
      <c r="Q6" s="9">
        <v>100</v>
      </c>
      <c r="R6" s="10">
        <v>7.5642965204235996E-2</v>
      </c>
      <c r="S6" s="10">
        <v>1.75039383861369E-2</v>
      </c>
      <c r="T6" s="10">
        <v>3.0106774024155399E-2</v>
      </c>
      <c r="U6" s="10">
        <v>8.4272415482606597E-2</v>
      </c>
      <c r="V6" s="12">
        <v>0.1</v>
      </c>
      <c r="W6" s="13"/>
      <c r="X6" s="3"/>
      <c r="Y6" s="3"/>
    </row>
    <row r="7" spans="1:26">
      <c r="A7" s="131"/>
      <c r="B7" s="135"/>
      <c r="C7" s="131"/>
      <c r="D7" s="62" t="s">
        <v>98</v>
      </c>
      <c r="E7" s="8">
        <v>44287.375194560198</v>
      </c>
      <c r="F7" s="48" t="s">
        <v>118</v>
      </c>
      <c r="G7" s="46">
        <v>2</v>
      </c>
      <c r="H7" s="47">
        <f t="shared" ref="H7" si="2">G7/P6</f>
        <v>1.1627906976744186E-2</v>
      </c>
      <c r="I7" s="47">
        <f>+G7/K6</f>
        <v>3.5007876772273763E-4</v>
      </c>
      <c r="J7" s="9">
        <v>6227</v>
      </c>
      <c r="K7" s="9">
        <v>5713</v>
      </c>
      <c r="L7" s="10">
        <v>0.91745623895937001</v>
      </c>
      <c r="M7" s="11">
        <v>2041</v>
      </c>
      <c r="N7" s="9">
        <v>1322</v>
      </c>
      <c r="O7" s="10">
        <v>0.23140206546472999</v>
      </c>
      <c r="P7" s="11">
        <v>172</v>
      </c>
      <c r="Q7" s="9">
        <v>100</v>
      </c>
      <c r="R7" s="10">
        <v>7.5642965204235996E-2</v>
      </c>
      <c r="S7" s="10">
        <v>1.75039383861369E-2</v>
      </c>
      <c r="T7" s="10">
        <v>3.0106774024155399E-2</v>
      </c>
      <c r="U7" s="10">
        <v>8.4272415482606597E-2</v>
      </c>
      <c r="V7" s="12">
        <v>0.1</v>
      </c>
      <c r="W7" s="13"/>
      <c r="X7" s="3"/>
      <c r="Y7" s="3"/>
    </row>
    <row r="8" spans="1:26">
      <c r="A8" s="131"/>
      <c r="B8" s="135"/>
      <c r="C8" s="131"/>
      <c r="D8" s="62"/>
      <c r="E8" s="8"/>
      <c r="F8" s="8"/>
      <c r="G8" s="8"/>
      <c r="H8" s="8"/>
      <c r="I8" s="8"/>
      <c r="J8" s="9"/>
      <c r="K8" s="9"/>
      <c r="L8" s="10"/>
      <c r="M8" s="11"/>
      <c r="N8" s="9"/>
      <c r="O8" s="10"/>
      <c r="P8" s="11"/>
      <c r="Q8" s="9"/>
      <c r="R8" s="10"/>
      <c r="S8" s="10"/>
      <c r="T8" s="10"/>
      <c r="U8" s="10"/>
      <c r="V8" s="12"/>
      <c r="W8" s="13"/>
      <c r="X8" s="3"/>
      <c r="Y8" s="3"/>
    </row>
    <row r="9" spans="1:26">
      <c r="A9" s="132"/>
      <c r="B9" s="132"/>
      <c r="C9" s="132"/>
      <c r="D9" s="62" t="s">
        <v>100</v>
      </c>
      <c r="E9" s="8">
        <v>44294.375475891196</v>
      </c>
      <c r="F9" s="8"/>
      <c r="G9" s="8"/>
      <c r="H9" s="8"/>
      <c r="I9" s="8"/>
      <c r="J9" s="9">
        <v>6229</v>
      </c>
      <c r="K9" s="9">
        <v>5968</v>
      </c>
      <c r="L9" s="10">
        <v>0.95809921335687898</v>
      </c>
      <c r="M9" s="11">
        <v>2056</v>
      </c>
      <c r="N9" s="9">
        <v>1404</v>
      </c>
      <c r="O9" s="10">
        <v>0.23525469168900801</v>
      </c>
      <c r="P9" s="11">
        <v>107</v>
      </c>
      <c r="Q9" s="9">
        <v>68</v>
      </c>
      <c r="R9" s="10">
        <v>4.8433048433048402E-2</v>
      </c>
      <c r="S9" s="10">
        <v>1.13941018766756E-2</v>
      </c>
      <c r="T9" s="10">
        <v>1.7928954423592498E-2</v>
      </c>
      <c r="U9" s="10">
        <v>5.2042801556420201E-2</v>
      </c>
      <c r="V9" s="12">
        <v>0.1</v>
      </c>
      <c r="W9" s="13" t="s">
        <v>101</v>
      </c>
      <c r="X9" s="3"/>
      <c r="Y9" s="3"/>
    </row>
    <row r="10" spans="1:26" ht="26.4">
      <c r="A10" s="132"/>
      <c r="B10" s="132"/>
      <c r="C10" s="132"/>
      <c r="D10" s="62" t="s">
        <v>100</v>
      </c>
      <c r="E10" s="8">
        <v>44294.375475891196</v>
      </c>
      <c r="F10" s="48" t="s">
        <v>41</v>
      </c>
      <c r="G10" s="46">
        <v>1</v>
      </c>
      <c r="H10" s="47">
        <f>G10/P9</f>
        <v>9.3457943925233638E-3</v>
      </c>
      <c r="I10" s="47">
        <f t="shared" ref="I10:I11" si="3">+G10/K9</f>
        <v>1.675603217158177E-4</v>
      </c>
      <c r="J10" s="9">
        <v>6229</v>
      </c>
      <c r="K10" s="9">
        <v>5968</v>
      </c>
      <c r="L10" s="10">
        <v>0.95809921335687898</v>
      </c>
      <c r="M10" s="11">
        <v>2056</v>
      </c>
      <c r="N10" s="9">
        <v>1404</v>
      </c>
      <c r="O10" s="10">
        <v>0.23525469168900801</v>
      </c>
      <c r="P10" s="11">
        <v>107</v>
      </c>
      <c r="Q10" s="9">
        <v>68</v>
      </c>
      <c r="R10" s="10">
        <v>4.8433048433048402E-2</v>
      </c>
      <c r="S10" s="10">
        <v>1.13941018766756E-2</v>
      </c>
      <c r="T10" s="10">
        <v>1.7928954423592498E-2</v>
      </c>
      <c r="U10" s="10">
        <v>5.2042801556420201E-2</v>
      </c>
      <c r="V10" s="12">
        <v>0.1</v>
      </c>
      <c r="W10" s="13"/>
      <c r="X10" s="3"/>
      <c r="Y10" s="3"/>
    </row>
    <row r="11" spans="1:26">
      <c r="A11" s="132"/>
      <c r="B11" s="132"/>
      <c r="C11" s="132"/>
      <c r="D11" s="62" t="s">
        <v>100</v>
      </c>
      <c r="E11" s="8">
        <v>44294.375475891196</v>
      </c>
      <c r="F11" s="48" t="s">
        <v>117</v>
      </c>
      <c r="G11" s="46">
        <v>3</v>
      </c>
      <c r="H11" s="47">
        <f>G11/P10</f>
        <v>2.8037383177570093E-2</v>
      </c>
      <c r="I11" s="47">
        <f t="shared" si="3"/>
        <v>5.0268096514745309E-4</v>
      </c>
      <c r="J11" s="9">
        <v>6229</v>
      </c>
      <c r="K11" s="9">
        <v>5968</v>
      </c>
      <c r="L11" s="10">
        <v>0.95809921335687898</v>
      </c>
      <c r="M11" s="11">
        <v>2056</v>
      </c>
      <c r="N11" s="9">
        <v>1404</v>
      </c>
      <c r="O11" s="10">
        <v>0.23525469168900801</v>
      </c>
      <c r="P11" s="11">
        <v>107</v>
      </c>
      <c r="Q11" s="9">
        <v>68</v>
      </c>
      <c r="R11" s="10">
        <v>4.8433048433048402E-2</v>
      </c>
      <c r="S11" s="10">
        <v>1.13941018766756E-2</v>
      </c>
      <c r="T11" s="10">
        <v>1.7928954423592498E-2</v>
      </c>
      <c r="U11" s="10">
        <v>5.2042801556420201E-2</v>
      </c>
      <c r="V11" s="12">
        <v>0.1</v>
      </c>
      <c r="W11" s="13"/>
      <c r="X11" s="3"/>
      <c r="Y11" s="3"/>
    </row>
    <row r="12" spans="1:26">
      <c r="A12" s="132"/>
      <c r="B12" s="132"/>
      <c r="C12" s="132"/>
      <c r="D12" s="62" t="s">
        <v>100</v>
      </c>
      <c r="E12" s="8">
        <v>44294.375475891196</v>
      </c>
      <c r="F12" s="48" t="s">
        <v>118</v>
      </c>
      <c r="G12" s="46">
        <v>1</v>
      </c>
      <c r="H12" s="47">
        <f t="shared" ref="H12" si="4">G12/P11</f>
        <v>9.3457943925233638E-3</v>
      </c>
      <c r="I12" s="47">
        <f>+G12/K11</f>
        <v>1.675603217158177E-4</v>
      </c>
      <c r="J12" s="9">
        <v>6229</v>
      </c>
      <c r="K12" s="9">
        <v>5968</v>
      </c>
      <c r="L12" s="10">
        <v>0.95809921335687898</v>
      </c>
      <c r="M12" s="11">
        <v>2056</v>
      </c>
      <c r="N12" s="9">
        <v>1404</v>
      </c>
      <c r="O12" s="10">
        <v>0.23525469168900801</v>
      </c>
      <c r="P12" s="11">
        <v>107</v>
      </c>
      <c r="Q12" s="9">
        <v>68</v>
      </c>
      <c r="R12" s="10">
        <v>4.8433048433048402E-2</v>
      </c>
      <c r="S12" s="10">
        <v>1.13941018766756E-2</v>
      </c>
      <c r="T12" s="10">
        <v>1.7928954423592498E-2</v>
      </c>
      <c r="U12" s="10">
        <v>5.2042801556420201E-2</v>
      </c>
      <c r="V12" s="12">
        <v>0.1</v>
      </c>
      <c r="W12" s="13"/>
      <c r="X12" s="3"/>
      <c r="Y12" s="3"/>
    </row>
    <row r="13" spans="1:26">
      <c r="A13" s="132"/>
      <c r="B13" s="132"/>
      <c r="C13" s="132"/>
      <c r="D13" s="62"/>
      <c r="E13" s="8"/>
      <c r="F13" s="8"/>
      <c r="G13" s="8"/>
      <c r="H13" s="8"/>
      <c r="I13" s="8"/>
      <c r="J13" s="9"/>
      <c r="K13" s="9"/>
      <c r="L13" s="10"/>
      <c r="M13" s="11"/>
      <c r="N13" s="9"/>
      <c r="O13" s="10"/>
      <c r="P13" s="11"/>
      <c r="Q13" s="9"/>
      <c r="R13" s="10"/>
      <c r="S13" s="10"/>
      <c r="T13" s="10"/>
      <c r="U13" s="10"/>
      <c r="V13" s="12"/>
      <c r="W13" s="13"/>
      <c r="X13" s="3"/>
      <c r="Y13" s="3"/>
    </row>
    <row r="14" spans="1:26">
      <c r="A14" s="132"/>
      <c r="B14" s="132"/>
      <c r="C14" s="132"/>
      <c r="D14" s="62" t="s">
        <v>102</v>
      </c>
      <c r="E14" s="8">
        <v>44301.375407025502</v>
      </c>
      <c r="F14" s="8"/>
      <c r="G14" s="8"/>
      <c r="H14" s="8"/>
      <c r="I14" s="8"/>
      <c r="J14" s="9">
        <v>6241</v>
      </c>
      <c r="K14" s="9">
        <v>5986</v>
      </c>
      <c r="L14" s="10">
        <v>0.959141163275116</v>
      </c>
      <c r="M14" s="11">
        <v>2107</v>
      </c>
      <c r="N14" s="9">
        <v>1389</v>
      </c>
      <c r="O14" s="10">
        <v>0.23204143000334099</v>
      </c>
      <c r="P14" s="11">
        <v>140</v>
      </c>
      <c r="Q14" s="9">
        <v>78</v>
      </c>
      <c r="R14" s="10">
        <v>5.6155507559395197E-2</v>
      </c>
      <c r="S14" s="10">
        <v>1.3030404276645501E-2</v>
      </c>
      <c r="T14" s="10">
        <v>2.3387905111927801E-2</v>
      </c>
      <c r="U14" s="10">
        <v>6.6445182724252497E-2</v>
      </c>
      <c r="V14" s="12">
        <v>0.1</v>
      </c>
      <c r="W14" s="13" t="s">
        <v>103</v>
      </c>
      <c r="X14" s="3"/>
      <c r="Y14" s="3"/>
    </row>
    <row r="15" spans="1:26" ht="26.4">
      <c r="A15" s="132"/>
      <c r="B15" s="132"/>
      <c r="C15" s="132"/>
      <c r="D15" s="62" t="s">
        <v>102</v>
      </c>
      <c r="E15" s="8">
        <v>44301.375407025502</v>
      </c>
      <c r="F15" s="48" t="s">
        <v>41</v>
      </c>
      <c r="G15" s="46">
        <v>8</v>
      </c>
      <c r="H15" s="47">
        <f>G15/P14</f>
        <v>5.7142857142857141E-2</v>
      </c>
      <c r="I15" s="47">
        <f t="shared" ref="I15:I16" si="5">+G15/K14</f>
        <v>1.3364517206815904E-3</v>
      </c>
      <c r="J15" s="9">
        <v>6241</v>
      </c>
      <c r="K15" s="9">
        <v>5986</v>
      </c>
      <c r="L15" s="10">
        <v>0.959141163275116</v>
      </c>
      <c r="M15" s="11">
        <v>2107</v>
      </c>
      <c r="N15" s="9">
        <v>1389</v>
      </c>
      <c r="O15" s="10">
        <v>0.23204143000334099</v>
      </c>
      <c r="P15" s="11">
        <v>140</v>
      </c>
      <c r="Q15" s="9">
        <v>78</v>
      </c>
      <c r="R15" s="10">
        <v>5.6155507559395197E-2</v>
      </c>
      <c r="S15" s="10">
        <v>1.3030404276645501E-2</v>
      </c>
      <c r="T15" s="10">
        <v>2.3387905111927801E-2</v>
      </c>
      <c r="U15" s="10">
        <v>6.6445182724252497E-2</v>
      </c>
      <c r="V15" s="12">
        <v>0.1</v>
      </c>
      <c r="W15" s="13"/>
      <c r="X15" s="3"/>
      <c r="Y15" s="3"/>
    </row>
    <row r="16" spans="1:26">
      <c r="A16" s="132"/>
      <c r="B16" s="132"/>
      <c r="C16" s="132"/>
      <c r="D16" s="62" t="s">
        <v>102</v>
      </c>
      <c r="E16" s="8">
        <v>44301.375407025502</v>
      </c>
      <c r="F16" s="48" t="s">
        <v>117</v>
      </c>
      <c r="G16" s="46">
        <v>5</v>
      </c>
      <c r="H16" s="47">
        <f>G16/P15</f>
        <v>3.5714285714285712E-2</v>
      </c>
      <c r="I16" s="47">
        <f t="shared" si="5"/>
        <v>8.35282325425994E-4</v>
      </c>
      <c r="J16" s="9">
        <v>6241</v>
      </c>
      <c r="K16" s="9">
        <v>5986</v>
      </c>
      <c r="L16" s="10">
        <v>0.959141163275116</v>
      </c>
      <c r="M16" s="11">
        <v>2107</v>
      </c>
      <c r="N16" s="9">
        <v>1389</v>
      </c>
      <c r="O16" s="10">
        <v>0.23204143000334099</v>
      </c>
      <c r="P16" s="11">
        <v>140</v>
      </c>
      <c r="Q16" s="9">
        <v>78</v>
      </c>
      <c r="R16" s="10">
        <v>5.6155507559395197E-2</v>
      </c>
      <c r="S16" s="10">
        <v>1.3030404276645501E-2</v>
      </c>
      <c r="T16" s="10">
        <v>2.3387905111927801E-2</v>
      </c>
      <c r="U16" s="10">
        <v>6.6445182724252497E-2</v>
      </c>
      <c r="V16" s="12">
        <v>0.1</v>
      </c>
      <c r="W16" s="13"/>
      <c r="X16" s="3"/>
      <c r="Y16" s="3"/>
    </row>
    <row r="17" spans="1:25">
      <c r="A17" s="132"/>
      <c r="B17" s="132"/>
      <c r="C17" s="132"/>
      <c r="D17" s="62"/>
      <c r="E17" s="8"/>
      <c r="F17" s="8"/>
      <c r="G17" s="8"/>
      <c r="H17" s="8"/>
      <c r="I17" s="8"/>
      <c r="J17" s="9"/>
      <c r="K17" s="9"/>
      <c r="L17" s="10"/>
      <c r="M17" s="11"/>
      <c r="N17" s="9"/>
      <c r="O17" s="10"/>
      <c r="P17" s="11"/>
      <c r="Q17" s="9"/>
      <c r="R17" s="10"/>
      <c r="S17" s="10"/>
      <c r="T17" s="10"/>
      <c r="U17" s="10"/>
      <c r="V17" s="12"/>
      <c r="W17" s="13"/>
      <c r="X17" s="3"/>
      <c r="Y17" s="3"/>
    </row>
    <row r="18" spans="1:25">
      <c r="A18" s="132"/>
      <c r="B18" s="132"/>
      <c r="C18" s="132"/>
      <c r="D18" s="62" t="s">
        <v>104</v>
      </c>
      <c r="E18" s="8">
        <v>44308.427470486102</v>
      </c>
      <c r="F18" s="8"/>
      <c r="G18" s="8"/>
      <c r="H18" s="8"/>
      <c r="I18" s="8"/>
      <c r="J18" s="9">
        <v>6228</v>
      </c>
      <c r="K18" s="9">
        <v>6017</v>
      </c>
      <c r="L18" s="10">
        <v>0.96612074502247902</v>
      </c>
      <c r="M18" s="11">
        <v>1896</v>
      </c>
      <c r="N18" s="9">
        <v>1327</v>
      </c>
      <c r="O18" s="10">
        <v>0.22054179823832501</v>
      </c>
      <c r="P18" s="11">
        <v>88</v>
      </c>
      <c r="Q18" s="9">
        <v>53</v>
      </c>
      <c r="R18" s="10">
        <v>3.9939713639789001E-2</v>
      </c>
      <c r="S18" s="10">
        <v>8.8083762672428092E-3</v>
      </c>
      <c r="T18" s="10">
        <v>1.46252285191956E-2</v>
      </c>
      <c r="U18" s="10">
        <v>4.6413502109704602E-2</v>
      </c>
      <c r="V18" s="12">
        <v>0.1</v>
      </c>
      <c r="W18" s="13" t="s">
        <v>105</v>
      </c>
      <c r="X18" s="3"/>
      <c r="Y18" s="3"/>
    </row>
    <row r="19" spans="1:25" ht="26.4">
      <c r="A19" s="132"/>
      <c r="B19" s="132"/>
      <c r="C19" s="132"/>
      <c r="D19" s="62" t="s">
        <v>104</v>
      </c>
      <c r="E19" s="8">
        <v>44308.427470486102</v>
      </c>
      <c r="F19" s="48" t="s">
        <v>41</v>
      </c>
      <c r="G19" s="46">
        <v>1</v>
      </c>
      <c r="H19" s="47">
        <f>G19/P18</f>
        <v>1.1363636363636364E-2</v>
      </c>
      <c r="I19" s="47">
        <f t="shared" ref="I19:I20" si="6">+G19/K18</f>
        <v>1.6619577862722287E-4</v>
      </c>
      <c r="J19" s="9">
        <v>6228</v>
      </c>
      <c r="K19" s="9">
        <v>6017</v>
      </c>
      <c r="L19" s="10">
        <v>0.96612074502247902</v>
      </c>
      <c r="M19" s="11">
        <v>1896</v>
      </c>
      <c r="N19" s="9">
        <v>1327</v>
      </c>
      <c r="O19" s="10">
        <v>0.22054179823832501</v>
      </c>
      <c r="P19" s="11">
        <v>88</v>
      </c>
      <c r="Q19" s="9">
        <v>53</v>
      </c>
      <c r="R19" s="10">
        <v>3.9939713639789001E-2</v>
      </c>
      <c r="S19" s="10">
        <v>8.8083762672428092E-3</v>
      </c>
      <c r="T19" s="10">
        <v>1.46252285191956E-2</v>
      </c>
      <c r="U19" s="10">
        <v>4.6413502109704602E-2</v>
      </c>
      <c r="V19" s="12">
        <v>0.1</v>
      </c>
      <c r="W19" s="13"/>
      <c r="X19" s="3"/>
      <c r="Y19" s="3"/>
    </row>
    <row r="20" spans="1:25">
      <c r="A20" s="132"/>
      <c r="B20" s="132"/>
      <c r="C20" s="132"/>
      <c r="D20" s="62" t="s">
        <v>104</v>
      </c>
      <c r="E20" s="8">
        <v>44308.427470486102</v>
      </c>
      <c r="F20" s="48" t="s">
        <v>117</v>
      </c>
      <c r="G20" s="46">
        <v>6</v>
      </c>
      <c r="H20" s="47">
        <f>G20/P19</f>
        <v>6.8181818181818177E-2</v>
      </c>
      <c r="I20" s="47">
        <f t="shared" si="6"/>
        <v>9.9717467176333721E-4</v>
      </c>
      <c r="J20" s="9">
        <v>6228</v>
      </c>
      <c r="K20" s="9">
        <v>6017</v>
      </c>
      <c r="L20" s="10">
        <v>0.96612074502247902</v>
      </c>
      <c r="M20" s="11">
        <v>1896</v>
      </c>
      <c r="N20" s="9">
        <v>1327</v>
      </c>
      <c r="O20" s="10">
        <v>0.22054179823832501</v>
      </c>
      <c r="P20" s="11">
        <v>88</v>
      </c>
      <c r="Q20" s="9">
        <v>53</v>
      </c>
      <c r="R20" s="10">
        <v>3.9939713639789001E-2</v>
      </c>
      <c r="S20" s="10">
        <v>8.8083762672428092E-3</v>
      </c>
      <c r="T20" s="10">
        <v>1.46252285191956E-2</v>
      </c>
      <c r="U20" s="10">
        <v>4.6413502109704602E-2</v>
      </c>
      <c r="V20" s="12">
        <v>0.1</v>
      </c>
      <c r="W20" s="13"/>
      <c r="X20" s="3"/>
      <c r="Y20" s="3"/>
    </row>
    <row r="21" spans="1:25">
      <c r="A21" s="132"/>
      <c r="B21" s="132"/>
      <c r="C21" s="132"/>
      <c r="D21" s="62"/>
      <c r="E21" s="8"/>
      <c r="F21" s="8"/>
      <c r="G21" s="8"/>
      <c r="H21" s="8"/>
      <c r="I21" s="8"/>
      <c r="J21" s="9"/>
      <c r="K21" s="9"/>
      <c r="L21" s="10"/>
      <c r="M21" s="11"/>
      <c r="N21" s="9"/>
      <c r="O21" s="10"/>
      <c r="P21" s="11"/>
      <c r="Q21" s="9"/>
      <c r="R21" s="10"/>
      <c r="S21" s="10"/>
      <c r="T21" s="10"/>
      <c r="U21" s="10"/>
      <c r="V21" s="12"/>
      <c r="W21" s="13"/>
      <c r="X21" s="3"/>
      <c r="Y21" s="3"/>
    </row>
    <row r="22" spans="1:25">
      <c r="A22" s="132"/>
      <c r="B22" s="132"/>
      <c r="C22" s="133"/>
      <c r="D22" s="62" t="s">
        <v>106</v>
      </c>
      <c r="E22" s="8">
        <v>44315.375391666697</v>
      </c>
      <c r="F22" s="8"/>
      <c r="G22" s="8"/>
      <c r="H22" s="8"/>
      <c r="I22" s="8"/>
      <c r="J22" s="9">
        <v>6221</v>
      </c>
      <c r="K22" s="9">
        <v>5971</v>
      </c>
      <c r="L22" s="10">
        <v>0.95981353480147902</v>
      </c>
      <c r="M22" s="11">
        <v>2104</v>
      </c>
      <c r="N22" s="9">
        <v>1381</v>
      </c>
      <c r="O22" s="10">
        <v>0.23128454195277201</v>
      </c>
      <c r="P22" s="11">
        <v>154</v>
      </c>
      <c r="Q22" s="9">
        <v>101</v>
      </c>
      <c r="R22" s="10">
        <v>7.3135409123823297E-2</v>
      </c>
      <c r="S22" s="10">
        <v>1.6915089599732001E-2</v>
      </c>
      <c r="T22" s="10">
        <v>2.5791324736225099E-2</v>
      </c>
      <c r="U22" s="10">
        <v>7.3193916349809901E-2</v>
      </c>
      <c r="V22" s="12">
        <v>0.1</v>
      </c>
      <c r="W22" s="13" t="s">
        <v>107</v>
      </c>
      <c r="X22" s="3"/>
      <c r="Y22" s="3"/>
    </row>
    <row r="23" spans="1:25" ht="26.4">
      <c r="A23" s="132"/>
      <c r="B23" s="132"/>
      <c r="C23" s="77"/>
      <c r="D23" s="62" t="s">
        <v>106</v>
      </c>
      <c r="E23" s="8">
        <v>44315.375391666697</v>
      </c>
      <c r="F23" s="48" t="s">
        <v>41</v>
      </c>
      <c r="G23" s="46">
        <v>9</v>
      </c>
      <c r="H23" s="47">
        <f>G23/P22</f>
        <v>5.844155844155844E-2</v>
      </c>
      <c r="I23" s="47">
        <f t="shared" ref="I23:I24" si="7">+G23/K22</f>
        <v>1.5072852118573103E-3</v>
      </c>
      <c r="J23" s="9">
        <v>6221</v>
      </c>
      <c r="K23" s="9">
        <v>5971</v>
      </c>
      <c r="L23" s="10">
        <v>0.95981353480147902</v>
      </c>
      <c r="M23" s="11">
        <v>2104</v>
      </c>
      <c r="N23" s="9">
        <v>1381</v>
      </c>
      <c r="O23" s="10">
        <v>0.23128454195277201</v>
      </c>
      <c r="P23" s="11">
        <v>154</v>
      </c>
      <c r="Q23" s="9">
        <v>101</v>
      </c>
      <c r="R23" s="10">
        <v>7.3135409123823297E-2</v>
      </c>
      <c r="S23" s="10">
        <v>1.6915089599732001E-2</v>
      </c>
      <c r="T23" s="10">
        <v>2.5791324736225099E-2</v>
      </c>
      <c r="U23" s="10">
        <v>7.3193916349809901E-2</v>
      </c>
      <c r="V23" s="12">
        <v>0.1</v>
      </c>
      <c r="W23" s="13"/>
      <c r="X23" s="3"/>
      <c r="Y23" s="3"/>
    </row>
    <row r="24" spans="1:25">
      <c r="A24" s="132"/>
      <c r="B24" s="132"/>
      <c r="C24" s="77"/>
      <c r="D24" s="62" t="s">
        <v>106</v>
      </c>
      <c r="E24" s="8">
        <v>44315.375391666697</v>
      </c>
      <c r="F24" s="48" t="s">
        <v>117</v>
      </c>
      <c r="G24" s="46">
        <v>0</v>
      </c>
      <c r="H24" s="47">
        <f>G24/P23</f>
        <v>0</v>
      </c>
      <c r="I24" s="47">
        <f t="shared" si="7"/>
        <v>0</v>
      </c>
      <c r="J24" s="9">
        <v>6221</v>
      </c>
      <c r="K24" s="9">
        <v>5971</v>
      </c>
      <c r="L24" s="10">
        <v>0.95981353480147902</v>
      </c>
      <c r="M24" s="11">
        <v>2104</v>
      </c>
      <c r="N24" s="9">
        <v>1381</v>
      </c>
      <c r="O24" s="10">
        <v>0.23128454195277201</v>
      </c>
      <c r="P24" s="11">
        <v>154</v>
      </c>
      <c r="Q24" s="9">
        <v>101</v>
      </c>
      <c r="R24" s="10">
        <v>7.3135409123823297E-2</v>
      </c>
      <c r="S24" s="10">
        <v>1.6915089599732001E-2</v>
      </c>
      <c r="T24" s="10">
        <v>2.5791324736225099E-2</v>
      </c>
      <c r="U24" s="10">
        <v>7.3193916349809901E-2</v>
      </c>
      <c r="V24" s="12">
        <v>0.1</v>
      </c>
      <c r="W24" s="13"/>
      <c r="X24" s="3"/>
      <c r="Y24" s="3"/>
    </row>
    <row r="25" spans="1:25" ht="15" customHeight="1">
      <c r="A25" s="132"/>
      <c r="B25" s="132"/>
      <c r="C25" s="146" t="s">
        <v>108</v>
      </c>
      <c r="D25" s="147"/>
      <c r="E25" s="63" t="s">
        <v>0</v>
      </c>
      <c r="F25" s="63"/>
      <c r="G25" s="63"/>
      <c r="H25" s="63"/>
      <c r="I25" s="63"/>
      <c r="J25" s="20">
        <v>31146</v>
      </c>
      <c r="K25" s="20">
        <v>29655</v>
      </c>
      <c r="L25" s="21">
        <v>0.95212868426122099</v>
      </c>
      <c r="M25" s="22">
        <v>10204</v>
      </c>
      <c r="N25" s="20">
        <v>6823</v>
      </c>
      <c r="O25" s="21">
        <v>0.23007924464677099</v>
      </c>
      <c r="P25" s="22">
        <v>661</v>
      </c>
      <c r="Q25" s="20">
        <v>400</v>
      </c>
      <c r="R25" s="21">
        <v>5.862523816503E-2</v>
      </c>
      <c r="S25" s="21">
        <v>1.3488450514247199E-2</v>
      </c>
      <c r="T25" s="21">
        <v>2.22896644747935E-2</v>
      </c>
      <c r="U25" s="21">
        <v>6.4778518228145801E-2</v>
      </c>
      <c r="V25" s="63" t="s">
        <v>0</v>
      </c>
      <c r="W25" s="63" t="s">
        <v>0</v>
      </c>
      <c r="X25" s="3"/>
      <c r="Y25" s="3"/>
    </row>
    <row r="26" spans="1:25" ht="20.399999999999999">
      <c r="A26" s="132"/>
      <c r="B26" s="132"/>
      <c r="C26" s="130" t="s">
        <v>51</v>
      </c>
      <c r="D26" s="62" t="s">
        <v>109</v>
      </c>
      <c r="E26" s="8">
        <v>44293.583642789403</v>
      </c>
      <c r="F26" s="8"/>
      <c r="G26" s="8"/>
      <c r="H26" s="8"/>
      <c r="I26" s="8"/>
      <c r="J26" s="9">
        <v>2561</v>
      </c>
      <c r="K26" s="9">
        <v>2424</v>
      </c>
      <c r="L26" s="10">
        <v>0.94650527137836804</v>
      </c>
      <c r="M26" s="11">
        <v>287</v>
      </c>
      <c r="N26" s="9">
        <v>182</v>
      </c>
      <c r="O26" s="10">
        <v>7.5082508250825103E-2</v>
      </c>
      <c r="P26" s="11">
        <v>8</v>
      </c>
      <c r="Q26" s="9">
        <v>5</v>
      </c>
      <c r="R26" s="10">
        <v>2.74725274725275E-2</v>
      </c>
      <c r="S26" s="10">
        <v>2.0627062706270599E-3</v>
      </c>
      <c r="T26" s="10">
        <v>3.3003300330032999E-3</v>
      </c>
      <c r="U26" s="10">
        <v>2.78745644599303E-2</v>
      </c>
      <c r="V26" s="12">
        <v>2.8</v>
      </c>
      <c r="W26" s="13" t="s">
        <v>110</v>
      </c>
      <c r="X26" s="3"/>
      <c r="Y26" s="3"/>
    </row>
    <row r="27" spans="1:25" ht="20.399999999999999">
      <c r="A27" s="132"/>
      <c r="B27" s="132"/>
      <c r="C27" s="145"/>
      <c r="D27" s="62" t="s">
        <v>109</v>
      </c>
      <c r="E27" s="8">
        <v>44293.583642789403</v>
      </c>
      <c r="F27" s="66" t="s">
        <v>119</v>
      </c>
      <c r="G27" s="67">
        <v>3</v>
      </c>
      <c r="H27" s="68">
        <f>G27/P$26</f>
        <v>0.375</v>
      </c>
      <c r="I27" s="68">
        <f>+G27/K$26</f>
        <v>1.2376237623762376E-3</v>
      </c>
      <c r="J27" s="9">
        <v>2561</v>
      </c>
      <c r="K27" s="9">
        <v>2424</v>
      </c>
      <c r="L27" s="10">
        <v>0.94650527137836804</v>
      </c>
      <c r="M27" s="11">
        <v>287</v>
      </c>
      <c r="N27" s="9">
        <v>182</v>
      </c>
      <c r="O27" s="10">
        <v>7.5082508250825103E-2</v>
      </c>
      <c r="P27" s="11">
        <v>8</v>
      </c>
      <c r="Q27" s="9">
        <v>5</v>
      </c>
      <c r="R27" s="10">
        <v>2.74725274725275E-2</v>
      </c>
      <c r="S27" s="10">
        <v>2.0627062706270599E-3</v>
      </c>
      <c r="T27" s="10">
        <v>3.3003300330032999E-3</v>
      </c>
      <c r="U27" s="10">
        <v>2.78745644599303E-2</v>
      </c>
      <c r="V27" s="12">
        <v>2.8</v>
      </c>
      <c r="W27" s="13"/>
      <c r="X27" s="3"/>
      <c r="Y27" s="3"/>
    </row>
    <row r="28" spans="1:25" ht="20.399999999999999">
      <c r="A28" s="132"/>
      <c r="B28" s="132"/>
      <c r="C28" s="145"/>
      <c r="D28" s="62" t="s">
        <v>109</v>
      </c>
      <c r="E28" s="8">
        <v>44293.583642789403</v>
      </c>
      <c r="F28" s="66" t="s">
        <v>92</v>
      </c>
      <c r="G28" s="67">
        <v>0</v>
      </c>
      <c r="H28" s="68">
        <f t="shared" ref="H28:H30" si="8">G28/P$26</f>
        <v>0</v>
      </c>
      <c r="I28" s="68">
        <f t="shared" ref="I28:I30" si="9">+G28/K$26</f>
        <v>0</v>
      </c>
      <c r="J28" s="9">
        <v>2561</v>
      </c>
      <c r="K28" s="9">
        <v>2424</v>
      </c>
      <c r="L28" s="10">
        <v>0.94650527137836804</v>
      </c>
      <c r="M28" s="11">
        <v>287</v>
      </c>
      <c r="N28" s="9">
        <v>182</v>
      </c>
      <c r="O28" s="10">
        <v>7.5082508250825103E-2</v>
      </c>
      <c r="P28" s="11">
        <v>8</v>
      </c>
      <c r="Q28" s="9">
        <v>5</v>
      </c>
      <c r="R28" s="10">
        <v>2.74725274725275E-2</v>
      </c>
      <c r="S28" s="10">
        <v>2.0627062706270599E-3</v>
      </c>
      <c r="T28" s="10">
        <v>3.3003300330032999E-3</v>
      </c>
      <c r="U28" s="10">
        <v>2.78745644599303E-2</v>
      </c>
      <c r="V28" s="12">
        <v>2.8</v>
      </c>
      <c r="W28" s="13"/>
      <c r="X28" s="3"/>
      <c r="Y28" s="3"/>
    </row>
    <row r="29" spans="1:25" ht="20.399999999999999">
      <c r="A29" s="132"/>
      <c r="B29" s="132"/>
      <c r="C29" s="145"/>
      <c r="D29" s="62" t="s">
        <v>109</v>
      </c>
      <c r="E29" s="8">
        <v>44293.583642789403</v>
      </c>
      <c r="F29" s="66" t="s">
        <v>93</v>
      </c>
      <c r="G29" s="67">
        <v>1</v>
      </c>
      <c r="H29" s="68">
        <f t="shared" si="8"/>
        <v>0.125</v>
      </c>
      <c r="I29" s="68">
        <f t="shared" si="9"/>
        <v>4.1254125412541255E-4</v>
      </c>
      <c r="J29" s="9">
        <v>2561</v>
      </c>
      <c r="K29" s="9">
        <v>2424</v>
      </c>
      <c r="L29" s="10">
        <v>0.94650527137836804</v>
      </c>
      <c r="M29" s="11">
        <v>287</v>
      </c>
      <c r="N29" s="9">
        <v>182</v>
      </c>
      <c r="O29" s="10">
        <v>7.5082508250825103E-2</v>
      </c>
      <c r="P29" s="11">
        <v>8</v>
      </c>
      <c r="Q29" s="9">
        <v>5</v>
      </c>
      <c r="R29" s="10">
        <v>2.74725274725275E-2</v>
      </c>
      <c r="S29" s="10">
        <v>2.0627062706270599E-3</v>
      </c>
      <c r="T29" s="10">
        <v>3.3003300330032999E-3</v>
      </c>
      <c r="U29" s="10">
        <v>2.78745644599303E-2</v>
      </c>
      <c r="V29" s="12">
        <v>2.8</v>
      </c>
      <c r="W29" s="13"/>
      <c r="X29" s="3"/>
      <c r="Y29" s="3"/>
    </row>
    <row r="30" spans="1:25" ht="20.399999999999999">
      <c r="A30" s="132"/>
      <c r="B30" s="132"/>
      <c r="C30" s="145"/>
      <c r="D30" s="62" t="s">
        <v>109</v>
      </c>
      <c r="E30" s="8">
        <v>44293.583642789403</v>
      </c>
      <c r="F30" s="66" t="s">
        <v>95</v>
      </c>
      <c r="G30" s="67">
        <v>0</v>
      </c>
      <c r="H30" s="68">
        <f t="shared" si="8"/>
        <v>0</v>
      </c>
      <c r="I30" s="68">
        <f t="shared" si="9"/>
        <v>0</v>
      </c>
      <c r="J30" s="9">
        <v>2561</v>
      </c>
      <c r="K30" s="9">
        <v>2424</v>
      </c>
      <c r="L30" s="10">
        <v>0.94650527137836804</v>
      </c>
      <c r="M30" s="11">
        <v>287</v>
      </c>
      <c r="N30" s="9">
        <v>182</v>
      </c>
      <c r="O30" s="10">
        <v>7.5082508250825103E-2</v>
      </c>
      <c r="P30" s="11">
        <v>8</v>
      </c>
      <c r="Q30" s="9">
        <v>5</v>
      </c>
      <c r="R30" s="10">
        <v>2.74725274725275E-2</v>
      </c>
      <c r="S30" s="10">
        <v>2.0627062706270599E-3</v>
      </c>
      <c r="T30" s="10">
        <v>3.3003300330032999E-3</v>
      </c>
      <c r="U30" s="10">
        <v>2.78745644599303E-2</v>
      </c>
      <c r="V30" s="12">
        <v>2.8</v>
      </c>
      <c r="W30" s="13"/>
      <c r="X30" s="3"/>
      <c r="Y30" s="3"/>
    </row>
    <row r="31" spans="1:25">
      <c r="A31" s="132"/>
      <c r="B31" s="132"/>
      <c r="C31" s="145"/>
      <c r="D31" s="62"/>
      <c r="E31" s="8"/>
      <c r="F31" s="8"/>
      <c r="G31" s="8"/>
      <c r="H31" s="8"/>
      <c r="I31" s="8"/>
      <c r="J31" s="9"/>
      <c r="K31" s="9"/>
      <c r="L31" s="10"/>
      <c r="M31" s="11"/>
      <c r="N31" s="9"/>
      <c r="O31" s="10"/>
      <c r="P31" s="11"/>
      <c r="Q31" s="9"/>
      <c r="R31" s="10"/>
      <c r="S31" s="10"/>
      <c r="T31" s="10"/>
      <c r="U31" s="10"/>
      <c r="V31" s="12"/>
      <c r="W31" s="13"/>
      <c r="X31" s="3"/>
      <c r="Y31" s="3"/>
    </row>
    <row r="32" spans="1:25" ht="20.399999999999999">
      <c r="A32" s="132"/>
      <c r="B32" s="132"/>
      <c r="C32" s="133"/>
      <c r="D32" s="62" t="s">
        <v>111</v>
      </c>
      <c r="E32" s="8">
        <v>44314.375639664402</v>
      </c>
      <c r="F32" s="8"/>
      <c r="G32" s="8"/>
      <c r="H32" s="8"/>
      <c r="I32" s="8"/>
      <c r="J32" s="9">
        <v>41054</v>
      </c>
      <c r="K32" s="9">
        <v>21434</v>
      </c>
      <c r="L32" s="10">
        <v>0.52209285331514599</v>
      </c>
      <c r="M32" s="11">
        <v>1837</v>
      </c>
      <c r="N32" s="9">
        <v>1242</v>
      </c>
      <c r="O32" s="10">
        <v>5.7945320518801899E-2</v>
      </c>
      <c r="P32" s="11">
        <v>45</v>
      </c>
      <c r="Q32" s="9">
        <v>28</v>
      </c>
      <c r="R32" s="10">
        <v>2.25442834138486E-2</v>
      </c>
      <c r="S32" s="10">
        <v>1.3063357282821701E-3</v>
      </c>
      <c r="T32" s="10">
        <v>2.0994681347392E-3</v>
      </c>
      <c r="U32" s="10">
        <v>2.44964616222101E-2</v>
      </c>
      <c r="V32" s="12">
        <v>2.8</v>
      </c>
      <c r="W32" s="13" t="s">
        <v>112</v>
      </c>
      <c r="X32" s="3"/>
      <c r="Y32" s="3"/>
    </row>
    <row r="33" spans="1:25" ht="20.399999999999999">
      <c r="A33" s="132"/>
      <c r="B33" s="132"/>
      <c r="C33" s="65"/>
      <c r="D33" s="62" t="s">
        <v>111</v>
      </c>
      <c r="E33" s="8">
        <v>44314.375639664402</v>
      </c>
      <c r="F33" s="66" t="s">
        <v>120</v>
      </c>
      <c r="G33" s="67">
        <v>19</v>
      </c>
      <c r="H33" s="68">
        <f>G33/P$32</f>
        <v>0.42222222222222222</v>
      </c>
      <c r="I33" s="68">
        <f>+G33/K$32</f>
        <v>8.864421013343286E-4</v>
      </c>
      <c r="J33" s="9">
        <v>41054</v>
      </c>
      <c r="K33" s="9">
        <v>21434</v>
      </c>
      <c r="L33" s="10">
        <v>0.52209285331514599</v>
      </c>
      <c r="M33" s="11">
        <v>1837</v>
      </c>
      <c r="N33" s="9">
        <v>1242</v>
      </c>
      <c r="O33" s="10">
        <v>5.7945320518801899E-2</v>
      </c>
      <c r="P33" s="11">
        <v>45</v>
      </c>
      <c r="Q33" s="9">
        <v>28</v>
      </c>
      <c r="R33" s="10">
        <v>2.25442834138486E-2</v>
      </c>
      <c r="S33" s="10">
        <v>1.3063357282821701E-3</v>
      </c>
      <c r="T33" s="10">
        <v>2.0994681347392E-3</v>
      </c>
      <c r="U33" s="10">
        <v>2.44964616222101E-2</v>
      </c>
      <c r="V33" s="12">
        <v>2.8</v>
      </c>
      <c r="W33" s="13"/>
      <c r="X33" s="3"/>
      <c r="Y33" s="3"/>
    </row>
    <row r="34" spans="1:25" ht="20.399999999999999">
      <c r="A34" s="132"/>
      <c r="B34" s="132"/>
      <c r="C34" s="65"/>
      <c r="D34" s="62" t="s">
        <v>111</v>
      </c>
      <c r="E34" s="8">
        <v>44314.375639664402</v>
      </c>
      <c r="F34" s="66" t="s">
        <v>92</v>
      </c>
      <c r="G34" s="67">
        <v>0</v>
      </c>
      <c r="H34" s="68">
        <f t="shared" ref="H34:H36" si="10">G34/P$32</f>
        <v>0</v>
      </c>
      <c r="I34" s="68">
        <f t="shared" ref="I34:I36" si="11">+G34/K$32</f>
        <v>0</v>
      </c>
      <c r="J34" s="9">
        <v>41054</v>
      </c>
      <c r="K34" s="9">
        <v>21434</v>
      </c>
      <c r="L34" s="10">
        <v>0.52209285331514599</v>
      </c>
      <c r="M34" s="11">
        <v>1837</v>
      </c>
      <c r="N34" s="9">
        <v>1242</v>
      </c>
      <c r="O34" s="10">
        <v>5.7945320518801899E-2</v>
      </c>
      <c r="P34" s="11">
        <v>45</v>
      </c>
      <c r="Q34" s="9">
        <v>28</v>
      </c>
      <c r="R34" s="10">
        <v>2.25442834138486E-2</v>
      </c>
      <c r="S34" s="10">
        <v>1.3063357282821701E-3</v>
      </c>
      <c r="T34" s="10">
        <v>2.0994681347392E-3</v>
      </c>
      <c r="U34" s="10">
        <v>2.44964616222101E-2</v>
      </c>
      <c r="V34" s="12">
        <v>2.8</v>
      </c>
      <c r="W34" s="13"/>
      <c r="X34" s="3"/>
      <c r="Y34" s="3"/>
    </row>
    <row r="35" spans="1:25" ht="20.399999999999999">
      <c r="A35" s="132"/>
      <c r="B35" s="132"/>
      <c r="C35" s="65"/>
      <c r="D35" s="62" t="s">
        <v>111</v>
      </c>
      <c r="E35" s="8">
        <v>44314.375639664402</v>
      </c>
      <c r="F35" s="66" t="s">
        <v>93</v>
      </c>
      <c r="G35" s="67">
        <v>8</v>
      </c>
      <c r="H35" s="68">
        <f t="shared" si="10"/>
        <v>0.17777777777777778</v>
      </c>
      <c r="I35" s="68">
        <f t="shared" si="11"/>
        <v>3.7323877950919099E-4</v>
      </c>
      <c r="J35" s="9">
        <v>41054</v>
      </c>
      <c r="K35" s="9">
        <v>21434</v>
      </c>
      <c r="L35" s="10">
        <v>0.52209285331514599</v>
      </c>
      <c r="M35" s="11">
        <v>1837</v>
      </c>
      <c r="N35" s="9">
        <v>1242</v>
      </c>
      <c r="O35" s="10">
        <v>5.7945320518801899E-2</v>
      </c>
      <c r="P35" s="11">
        <v>45</v>
      </c>
      <c r="Q35" s="9">
        <v>28</v>
      </c>
      <c r="R35" s="10">
        <v>2.25442834138486E-2</v>
      </c>
      <c r="S35" s="10">
        <v>1.3063357282821701E-3</v>
      </c>
      <c r="T35" s="10">
        <v>2.0994681347392E-3</v>
      </c>
      <c r="U35" s="10">
        <v>2.44964616222101E-2</v>
      </c>
      <c r="V35" s="12">
        <v>2.8</v>
      </c>
      <c r="W35" s="13"/>
      <c r="X35" s="3"/>
      <c r="Y35" s="3"/>
    </row>
    <row r="36" spans="1:25" ht="20.399999999999999">
      <c r="A36" s="132"/>
      <c r="B36" s="132"/>
      <c r="C36" s="65"/>
      <c r="D36" s="62" t="s">
        <v>111</v>
      </c>
      <c r="E36" s="8">
        <v>44314.375639664402</v>
      </c>
      <c r="F36" s="66" t="s">
        <v>95</v>
      </c>
      <c r="G36" s="67">
        <v>3</v>
      </c>
      <c r="H36" s="68">
        <f t="shared" si="10"/>
        <v>6.6666666666666666E-2</v>
      </c>
      <c r="I36" s="68">
        <f t="shared" si="11"/>
        <v>1.3996454231594662E-4</v>
      </c>
      <c r="J36" s="9">
        <v>41054</v>
      </c>
      <c r="K36" s="9">
        <v>21434</v>
      </c>
      <c r="L36" s="10">
        <v>0.52209285331514599</v>
      </c>
      <c r="M36" s="11">
        <v>1837</v>
      </c>
      <c r="N36" s="9">
        <v>1242</v>
      </c>
      <c r="O36" s="10">
        <v>5.7945320518801899E-2</v>
      </c>
      <c r="P36" s="11">
        <v>45</v>
      </c>
      <c r="Q36" s="9">
        <v>28</v>
      </c>
      <c r="R36" s="10">
        <v>2.25442834138486E-2</v>
      </c>
      <c r="S36" s="10">
        <v>1.3063357282821701E-3</v>
      </c>
      <c r="T36" s="10">
        <v>2.0994681347392E-3</v>
      </c>
      <c r="U36" s="10">
        <v>2.44964616222101E-2</v>
      </c>
      <c r="V36" s="12">
        <v>2.8</v>
      </c>
      <c r="W36" s="13"/>
      <c r="X36" s="3"/>
      <c r="Y36" s="3"/>
    </row>
    <row r="37" spans="1:25">
      <c r="A37" s="132"/>
      <c r="B37" s="133"/>
      <c r="C37" s="143" t="s">
        <v>55</v>
      </c>
      <c r="D37" s="129"/>
      <c r="E37" s="63" t="s">
        <v>0</v>
      </c>
      <c r="F37" s="63"/>
      <c r="G37" s="63"/>
      <c r="H37" s="63"/>
      <c r="I37" s="63"/>
      <c r="J37" s="20">
        <v>43615</v>
      </c>
      <c r="K37" s="20">
        <v>23858</v>
      </c>
      <c r="L37" s="21">
        <v>0.54701364209560899</v>
      </c>
      <c r="M37" s="22">
        <v>2124</v>
      </c>
      <c r="N37" s="20">
        <v>1424</v>
      </c>
      <c r="O37" s="21">
        <v>5.9686478330119898E-2</v>
      </c>
      <c r="P37" s="22">
        <v>53</v>
      </c>
      <c r="Q37" s="20">
        <v>33</v>
      </c>
      <c r="R37" s="21">
        <v>2.3174157303370801E-2</v>
      </c>
      <c r="S37" s="21">
        <v>1.3831838377064299E-3</v>
      </c>
      <c r="T37" s="21">
        <v>2.2214770726800199E-3</v>
      </c>
      <c r="U37" s="21">
        <v>2.49529190207156E-2</v>
      </c>
      <c r="V37" s="63" t="s">
        <v>0</v>
      </c>
      <c r="W37" s="63" t="s">
        <v>0</v>
      </c>
      <c r="X37" s="3"/>
      <c r="Y37" s="3"/>
    </row>
    <row r="38" spans="1:25">
      <c r="A38" s="133"/>
      <c r="B38" s="144" t="s">
        <v>113</v>
      </c>
      <c r="C38" s="141"/>
      <c r="D38" s="129"/>
      <c r="E38" s="23" t="s">
        <v>0</v>
      </c>
      <c r="F38" s="23"/>
      <c r="G38" s="23"/>
      <c r="H38" s="23"/>
      <c r="I38" s="23"/>
      <c r="J38" s="24">
        <v>74761</v>
      </c>
      <c r="K38" s="24">
        <v>53513</v>
      </c>
      <c r="L38" s="25">
        <v>0.71578764328995104</v>
      </c>
      <c r="M38" s="26">
        <v>12328</v>
      </c>
      <c r="N38" s="24">
        <v>8247</v>
      </c>
      <c r="O38" s="25">
        <v>0.15411208491394601</v>
      </c>
      <c r="P38" s="26">
        <v>714</v>
      </c>
      <c r="Q38" s="24">
        <v>433</v>
      </c>
      <c r="R38" s="25">
        <v>5.2503940826967403E-2</v>
      </c>
      <c r="S38" s="25">
        <v>8.0914917870423993E-3</v>
      </c>
      <c r="T38" s="25">
        <v>1.3342552277016801E-2</v>
      </c>
      <c r="U38" s="25">
        <v>5.7916937053861098E-2</v>
      </c>
      <c r="V38" s="23" t="s">
        <v>0</v>
      </c>
      <c r="W38" s="23" t="s">
        <v>0</v>
      </c>
      <c r="X38" s="3"/>
      <c r="Y38" s="3"/>
    </row>
    <row r="39" spans="1:25">
      <c r="A39" s="140" t="s">
        <v>114</v>
      </c>
      <c r="B39" s="141"/>
      <c r="C39" s="141"/>
      <c r="D39" s="129"/>
      <c r="E39" s="60" t="s">
        <v>0</v>
      </c>
      <c r="F39" s="60"/>
      <c r="G39" s="60"/>
      <c r="H39" s="60"/>
      <c r="I39" s="60"/>
      <c r="J39" s="28">
        <v>74761</v>
      </c>
      <c r="K39" s="28">
        <v>53513</v>
      </c>
      <c r="L39" s="29">
        <v>0.71578764328995104</v>
      </c>
      <c r="M39" s="30">
        <v>12328</v>
      </c>
      <c r="N39" s="28">
        <v>8247</v>
      </c>
      <c r="O39" s="29">
        <v>0.15411208491394601</v>
      </c>
      <c r="P39" s="30">
        <v>714</v>
      </c>
      <c r="Q39" s="28">
        <v>433</v>
      </c>
      <c r="R39" s="29">
        <v>5.2503940826967403E-2</v>
      </c>
      <c r="S39" s="29">
        <v>8.0914917870423993E-3</v>
      </c>
      <c r="T39" s="29">
        <v>1.3342552277016801E-2</v>
      </c>
      <c r="U39" s="29">
        <v>5.7916937053861098E-2</v>
      </c>
      <c r="V39" s="60" t="s">
        <v>0</v>
      </c>
      <c r="W39" s="60" t="s">
        <v>0</v>
      </c>
      <c r="X39" s="3"/>
      <c r="Y39" s="3"/>
    </row>
    <row r="40" spans="1:25">
      <c r="A40" s="142" t="s">
        <v>115</v>
      </c>
      <c r="B40" s="141"/>
      <c r="C40" s="141"/>
      <c r="D40" s="129"/>
      <c r="E40" s="61" t="s">
        <v>0</v>
      </c>
      <c r="F40" s="61"/>
      <c r="G40" s="61"/>
      <c r="H40" s="61"/>
      <c r="I40" s="61"/>
      <c r="J40" s="32">
        <v>74761</v>
      </c>
      <c r="K40" s="32">
        <v>53513</v>
      </c>
      <c r="L40" s="33">
        <v>0.71578764328995104</v>
      </c>
      <c r="M40" s="34">
        <v>12328</v>
      </c>
      <c r="N40" s="32">
        <v>8247</v>
      </c>
      <c r="O40" s="33">
        <v>0.15411208491394601</v>
      </c>
      <c r="P40" s="34">
        <v>714</v>
      </c>
      <c r="Q40" s="32">
        <v>433</v>
      </c>
      <c r="R40" s="33">
        <v>5.2503940826967403E-2</v>
      </c>
      <c r="S40" s="33">
        <v>8.0914917870423993E-3</v>
      </c>
      <c r="T40" s="33">
        <v>1.3342552277016801E-2</v>
      </c>
      <c r="U40" s="33">
        <v>5.7916937053861098E-2</v>
      </c>
      <c r="V40" s="61" t="s">
        <v>0</v>
      </c>
      <c r="W40" s="61" t="s">
        <v>0</v>
      </c>
      <c r="X40" s="3"/>
      <c r="Y40" s="3"/>
    </row>
    <row r="41" spans="1:25" ht="0" hidden="1" customHeight="1"/>
  </sheetData>
  <autoFilter ref="C3:W3" xr:uid="{00000000-0009-0000-0000-000003000000}"/>
  <mergeCells count="10">
    <mergeCell ref="A39:D39"/>
    <mergeCell ref="A40:D40"/>
    <mergeCell ref="A2:E2"/>
    <mergeCell ref="A4:A38"/>
    <mergeCell ref="B4:B37"/>
    <mergeCell ref="C4:C22"/>
    <mergeCell ref="C25:D25"/>
    <mergeCell ref="C26:C32"/>
    <mergeCell ref="C37:D37"/>
    <mergeCell ref="B38:D38"/>
  </mergeCells>
  <hyperlinks>
    <hyperlink ref="D4" r:id="rId1" xr:uid="{00000000-0004-0000-0300-000000000000}"/>
    <hyperlink ref="D9" r:id="rId2" xr:uid="{00000000-0004-0000-0300-000001000000}"/>
    <hyperlink ref="D14" r:id="rId3" xr:uid="{00000000-0004-0000-0300-000002000000}"/>
    <hyperlink ref="D18" r:id="rId4" xr:uid="{00000000-0004-0000-0300-000003000000}"/>
    <hyperlink ref="D22" r:id="rId5" xr:uid="{00000000-0004-0000-0300-000004000000}"/>
    <hyperlink ref="D26" r:id="rId6" xr:uid="{00000000-0004-0000-0300-000005000000}"/>
    <hyperlink ref="D32" r:id="rId7" xr:uid="{00000000-0004-0000-0300-000006000000}"/>
    <hyperlink ref="D5" r:id="rId8" xr:uid="{00000000-0004-0000-0300-000007000000}"/>
    <hyperlink ref="D6" r:id="rId9" xr:uid="{00000000-0004-0000-0300-000008000000}"/>
    <hyperlink ref="D7" r:id="rId10" xr:uid="{00000000-0004-0000-0300-000009000000}"/>
    <hyperlink ref="D10" r:id="rId11" xr:uid="{00000000-0004-0000-0300-00000A000000}"/>
    <hyperlink ref="D11" r:id="rId12" xr:uid="{00000000-0004-0000-0300-00000B000000}"/>
    <hyperlink ref="D12" r:id="rId13" xr:uid="{00000000-0004-0000-0300-00000C000000}"/>
    <hyperlink ref="D15" r:id="rId14" xr:uid="{00000000-0004-0000-0300-00000D000000}"/>
    <hyperlink ref="D16" r:id="rId15" xr:uid="{00000000-0004-0000-0300-00000E000000}"/>
    <hyperlink ref="D19" r:id="rId16" xr:uid="{00000000-0004-0000-0300-00000F000000}"/>
    <hyperlink ref="D20" r:id="rId17" xr:uid="{00000000-0004-0000-0300-000010000000}"/>
    <hyperlink ref="D23" r:id="rId18" xr:uid="{00000000-0004-0000-0300-000011000000}"/>
    <hyperlink ref="D24" r:id="rId19" xr:uid="{00000000-0004-0000-0300-000012000000}"/>
    <hyperlink ref="D27" r:id="rId20" xr:uid="{00000000-0004-0000-0300-000013000000}"/>
    <hyperlink ref="D28" r:id="rId21" xr:uid="{00000000-0004-0000-0300-000014000000}"/>
    <hyperlink ref="D29" r:id="rId22" xr:uid="{00000000-0004-0000-0300-000015000000}"/>
    <hyperlink ref="D30" r:id="rId23" xr:uid="{00000000-0004-0000-0300-000016000000}"/>
    <hyperlink ref="D33" r:id="rId24" xr:uid="{00000000-0004-0000-0300-000017000000}"/>
    <hyperlink ref="D34" r:id="rId25" xr:uid="{00000000-0004-0000-0300-000018000000}"/>
    <hyperlink ref="D35" r:id="rId26" xr:uid="{00000000-0004-0000-0300-000019000000}"/>
    <hyperlink ref="D36" r:id="rId27" xr:uid="{00000000-0004-0000-0300-00001A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"/>
  <sheetViews>
    <sheetView topLeftCell="A16" workbookViewId="0">
      <selection activeCell="F21" sqref="F21:I24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5" width="9.5546875" style="2" customWidth="1"/>
    <col min="6" max="6" width="11.44140625" style="2" customWidth="1"/>
    <col min="7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6" ht="0.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 ht="41.25" customHeight="1">
      <c r="A2" s="126" t="s">
        <v>141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69" t="s">
        <v>1</v>
      </c>
      <c r="B3" s="7" t="s">
        <v>2</v>
      </c>
      <c r="C3" s="69" t="s">
        <v>3</v>
      </c>
      <c r="D3" s="69" t="s">
        <v>4</v>
      </c>
      <c r="E3" s="7" t="s">
        <v>5</v>
      </c>
      <c r="F3" s="76" t="s">
        <v>36</v>
      </c>
      <c r="G3" s="58" t="s">
        <v>37</v>
      </c>
      <c r="H3" s="59" t="s">
        <v>38</v>
      </c>
      <c r="I3" s="59" t="s">
        <v>39</v>
      </c>
      <c r="J3" s="7" t="s">
        <v>6</v>
      </c>
      <c r="K3" s="7" t="s">
        <v>7</v>
      </c>
      <c r="L3" s="7" t="s">
        <v>8</v>
      </c>
      <c r="M3" s="7" t="s">
        <v>11</v>
      </c>
      <c r="N3" s="7" t="s">
        <v>9</v>
      </c>
      <c r="O3" s="7" t="s">
        <v>10</v>
      </c>
      <c r="P3" s="7" t="s">
        <v>15</v>
      </c>
      <c r="Q3" s="7" t="s">
        <v>12</v>
      </c>
      <c r="R3" s="7" t="s">
        <v>14</v>
      </c>
      <c r="S3" s="7" t="s">
        <v>13</v>
      </c>
      <c r="T3" s="7" t="s">
        <v>16</v>
      </c>
      <c r="U3" s="7" t="s">
        <v>17</v>
      </c>
      <c r="V3" s="7" t="s">
        <v>18</v>
      </c>
      <c r="W3" s="7" t="s">
        <v>19</v>
      </c>
      <c r="X3" s="3"/>
      <c r="Y3" s="3"/>
    </row>
    <row r="4" spans="1:26">
      <c r="A4" s="130" t="s">
        <v>20</v>
      </c>
      <c r="B4" s="134">
        <v>44317</v>
      </c>
      <c r="C4" s="130" t="s">
        <v>21</v>
      </c>
      <c r="D4" s="72" t="s">
        <v>121</v>
      </c>
      <c r="E4" s="8">
        <v>44322.396396562501</v>
      </c>
      <c r="F4" s="8"/>
      <c r="G4" s="8"/>
      <c r="H4" s="8"/>
      <c r="I4" s="8"/>
      <c r="J4" s="9">
        <v>6330</v>
      </c>
      <c r="K4" s="9">
        <v>6050</v>
      </c>
      <c r="L4" s="10">
        <v>0.95576619273301699</v>
      </c>
      <c r="M4" s="11">
        <v>1989</v>
      </c>
      <c r="N4" s="9">
        <v>1323</v>
      </c>
      <c r="O4" s="10">
        <v>0.21867768595041301</v>
      </c>
      <c r="P4" s="11">
        <v>149</v>
      </c>
      <c r="Q4" s="9">
        <v>99</v>
      </c>
      <c r="R4" s="10">
        <v>7.4829931972789102E-2</v>
      </c>
      <c r="S4" s="10">
        <v>1.63636363636364E-2</v>
      </c>
      <c r="T4" s="10">
        <v>2.46280991735537E-2</v>
      </c>
      <c r="U4" s="10">
        <v>7.4912016088486702E-2</v>
      </c>
      <c r="V4" s="12">
        <v>0.1</v>
      </c>
      <c r="W4" s="13" t="s">
        <v>122</v>
      </c>
      <c r="X4" s="3"/>
      <c r="Y4" s="3"/>
    </row>
    <row r="5" spans="1:26" ht="26.4">
      <c r="A5" s="131"/>
      <c r="B5" s="135"/>
      <c r="C5" s="131"/>
      <c r="D5" s="72" t="s">
        <v>121</v>
      </c>
      <c r="E5" s="8">
        <v>44322.396396562501</v>
      </c>
      <c r="F5" s="48" t="s">
        <v>41</v>
      </c>
      <c r="G5" s="46">
        <v>1</v>
      </c>
      <c r="H5" s="47">
        <f>G5/P4</f>
        <v>6.7114093959731542E-3</v>
      </c>
      <c r="I5" s="47">
        <f t="shared" ref="I5:I6" si="0">+G5/K4</f>
        <v>1.6528925619834712E-4</v>
      </c>
      <c r="J5" s="9">
        <v>6330</v>
      </c>
      <c r="K5" s="9">
        <v>6050</v>
      </c>
      <c r="L5" s="10">
        <v>0.95576619273301699</v>
      </c>
      <c r="M5" s="11">
        <v>1989</v>
      </c>
      <c r="N5" s="9">
        <v>1323</v>
      </c>
      <c r="O5" s="10">
        <v>0.21867768595041301</v>
      </c>
      <c r="P5" s="11">
        <v>149</v>
      </c>
      <c r="Q5" s="9">
        <v>99</v>
      </c>
      <c r="R5" s="10">
        <v>7.4829931972789102E-2</v>
      </c>
      <c r="S5" s="10">
        <v>1.63636363636364E-2</v>
      </c>
      <c r="T5" s="10">
        <v>2.46280991735537E-2</v>
      </c>
      <c r="U5" s="10">
        <v>7.4912016088486702E-2</v>
      </c>
      <c r="V5" s="12">
        <v>0.1</v>
      </c>
      <c r="W5" s="13"/>
      <c r="X5" s="3"/>
      <c r="Y5" s="3"/>
    </row>
    <row r="6" spans="1:26">
      <c r="A6" s="131"/>
      <c r="B6" s="135"/>
      <c r="C6" s="131"/>
      <c r="D6" s="72" t="s">
        <v>121</v>
      </c>
      <c r="E6" s="8">
        <v>44322.396396562501</v>
      </c>
      <c r="F6" s="48" t="s">
        <v>117</v>
      </c>
      <c r="G6" s="46">
        <v>3</v>
      </c>
      <c r="H6" s="47">
        <f>G6/P5</f>
        <v>2.0134228187919462E-2</v>
      </c>
      <c r="I6" s="47">
        <f t="shared" si="0"/>
        <v>4.9586776859504133E-4</v>
      </c>
      <c r="J6" s="9">
        <v>6330</v>
      </c>
      <c r="K6" s="9">
        <v>6050</v>
      </c>
      <c r="L6" s="10">
        <v>0.95576619273301699</v>
      </c>
      <c r="M6" s="11">
        <v>1989</v>
      </c>
      <c r="N6" s="9">
        <v>1323</v>
      </c>
      <c r="O6" s="10">
        <v>0.21867768595041301</v>
      </c>
      <c r="P6" s="11">
        <v>149</v>
      </c>
      <c r="Q6" s="9">
        <v>99</v>
      </c>
      <c r="R6" s="10">
        <v>7.4829931972789102E-2</v>
      </c>
      <c r="S6" s="10">
        <v>1.63636363636364E-2</v>
      </c>
      <c r="T6" s="10">
        <v>2.46280991735537E-2</v>
      </c>
      <c r="U6" s="10">
        <v>7.4912016088486702E-2</v>
      </c>
      <c r="V6" s="12">
        <v>0.1</v>
      </c>
      <c r="W6" s="13"/>
      <c r="X6" s="3"/>
      <c r="Y6" s="3"/>
    </row>
    <row r="7" spans="1:26">
      <c r="A7" s="131"/>
      <c r="B7" s="135"/>
      <c r="C7" s="131"/>
      <c r="D7" s="72"/>
      <c r="E7" s="8"/>
      <c r="F7" s="8"/>
      <c r="G7" s="8"/>
      <c r="H7" s="8"/>
      <c r="I7" s="8"/>
      <c r="J7" s="9"/>
      <c r="K7" s="9"/>
      <c r="L7" s="10"/>
      <c r="M7" s="11"/>
      <c r="N7" s="9"/>
      <c r="O7" s="10"/>
      <c r="P7" s="11"/>
      <c r="Q7" s="9"/>
      <c r="R7" s="10"/>
      <c r="S7" s="10"/>
      <c r="T7" s="10"/>
      <c r="U7" s="10"/>
      <c r="V7" s="12"/>
      <c r="W7" s="13"/>
      <c r="X7" s="3"/>
      <c r="Y7" s="3"/>
    </row>
    <row r="8" spans="1:26">
      <c r="A8" s="132"/>
      <c r="B8" s="132"/>
      <c r="C8" s="132"/>
      <c r="D8" s="72" t="s">
        <v>123</v>
      </c>
      <c r="E8" s="8">
        <v>44329.3754106134</v>
      </c>
      <c r="F8" s="8"/>
      <c r="G8" s="8"/>
      <c r="H8" s="8"/>
      <c r="I8" s="8"/>
      <c r="J8" s="9">
        <v>6402</v>
      </c>
      <c r="K8" s="9">
        <v>6145</v>
      </c>
      <c r="L8" s="10">
        <v>0.95985629490784097</v>
      </c>
      <c r="M8" s="11">
        <v>2074</v>
      </c>
      <c r="N8" s="9">
        <v>1362</v>
      </c>
      <c r="O8" s="10">
        <v>0.22164361269324701</v>
      </c>
      <c r="P8" s="11">
        <v>93</v>
      </c>
      <c r="Q8" s="9">
        <v>55</v>
      </c>
      <c r="R8" s="10">
        <v>4.0381791483113098E-2</v>
      </c>
      <c r="S8" s="10">
        <v>8.9503661513425491E-3</v>
      </c>
      <c r="T8" s="10">
        <v>1.5134255492270101E-2</v>
      </c>
      <c r="U8" s="10">
        <v>4.4840887174541898E-2</v>
      </c>
      <c r="V8" s="12">
        <v>0.1</v>
      </c>
      <c r="W8" s="13" t="s">
        <v>124</v>
      </c>
      <c r="X8" s="3"/>
      <c r="Y8" s="3"/>
    </row>
    <row r="9" spans="1:26" ht="26.4">
      <c r="A9" s="132"/>
      <c r="B9" s="132"/>
      <c r="C9" s="132"/>
      <c r="D9" s="72" t="s">
        <v>123</v>
      </c>
      <c r="E9" s="8">
        <v>44329.3754106134</v>
      </c>
      <c r="F9" s="48" t="s">
        <v>41</v>
      </c>
      <c r="G9" s="46">
        <v>6</v>
      </c>
      <c r="H9" s="47">
        <f>G9/P8</f>
        <v>6.4516129032258063E-2</v>
      </c>
      <c r="I9" s="47">
        <f t="shared" ref="I9:I10" si="1">+G9/K8</f>
        <v>9.7640358014646053E-4</v>
      </c>
      <c r="J9" s="9">
        <v>6402</v>
      </c>
      <c r="K9" s="9">
        <v>6145</v>
      </c>
      <c r="L9" s="10">
        <v>0.95985629490784097</v>
      </c>
      <c r="M9" s="11">
        <v>2074</v>
      </c>
      <c r="N9" s="9">
        <v>1362</v>
      </c>
      <c r="O9" s="10">
        <v>0.22164361269324701</v>
      </c>
      <c r="P9" s="11">
        <v>93</v>
      </c>
      <c r="Q9" s="9">
        <v>55</v>
      </c>
      <c r="R9" s="10">
        <v>4.0381791483113098E-2</v>
      </c>
      <c r="S9" s="10">
        <v>8.9503661513425491E-3</v>
      </c>
      <c r="T9" s="10">
        <v>1.5134255492270101E-2</v>
      </c>
      <c r="U9" s="10">
        <v>4.4840887174541898E-2</v>
      </c>
      <c r="V9" s="12">
        <v>0.1</v>
      </c>
      <c r="W9" s="13"/>
      <c r="X9" s="3"/>
      <c r="Y9" s="3"/>
    </row>
    <row r="10" spans="1:26">
      <c r="A10" s="132"/>
      <c r="B10" s="132"/>
      <c r="C10" s="132"/>
      <c r="D10" s="72" t="s">
        <v>123</v>
      </c>
      <c r="E10" s="8">
        <v>44329.3754106134</v>
      </c>
      <c r="F10" s="48" t="s">
        <v>142</v>
      </c>
      <c r="G10" s="46">
        <v>1</v>
      </c>
      <c r="H10" s="47">
        <f>G10/P9</f>
        <v>1.0752688172043012E-2</v>
      </c>
      <c r="I10" s="47">
        <f t="shared" si="1"/>
        <v>1.6273393002441008E-4</v>
      </c>
      <c r="J10" s="9">
        <v>6402</v>
      </c>
      <c r="K10" s="9">
        <v>6145</v>
      </c>
      <c r="L10" s="10">
        <v>0.95985629490784097</v>
      </c>
      <c r="M10" s="11">
        <v>2074</v>
      </c>
      <c r="N10" s="9">
        <v>1362</v>
      </c>
      <c r="O10" s="10">
        <v>0.22164361269324701</v>
      </c>
      <c r="P10" s="11">
        <v>93</v>
      </c>
      <c r="Q10" s="9">
        <v>55</v>
      </c>
      <c r="R10" s="10">
        <v>4.0381791483113098E-2</v>
      </c>
      <c r="S10" s="10">
        <v>8.9503661513425491E-3</v>
      </c>
      <c r="T10" s="10">
        <v>1.5134255492270101E-2</v>
      </c>
      <c r="U10" s="10">
        <v>4.4840887174541898E-2</v>
      </c>
      <c r="V10" s="12">
        <v>0.1</v>
      </c>
      <c r="W10" s="13"/>
      <c r="X10" s="3"/>
      <c r="Y10" s="3"/>
    </row>
    <row r="11" spans="1:26">
      <c r="A11" s="132"/>
      <c r="B11" s="132"/>
      <c r="C11" s="132"/>
      <c r="D11" s="72"/>
      <c r="E11" s="8"/>
      <c r="F11" s="8"/>
      <c r="G11" s="8"/>
      <c r="H11" s="8"/>
      <c r="I11" s="8"/>
      <c r="J11" s="9"/>
      <c r="K11" s="9"/>
      <c r="L11" s="10"/>
      <c r="M11" s="11"/>
      <c r="N11" s="9"/>
      <c r="O11" s="10"/>
      <c r="P11" s="11"/>
      <c r="Q11" s="9"/>
      <c r="R11" s="10"/>
      <c r="S11" s="10"/>
      <c r="T11" s="10"/>
      <c r="U11" s="10"/>
      <c r="V11" s="12"/>
      <c r="W11" s="13"/>
      <c r="X11" s="3"/>
      <c r="Y11" s="3"/>
    </row>
    <row r="12" spans="1:26">
      <c r="A12" s="132"/>
      <c r="B12" s="132"/>
      <c r="C12" s="132"/>
      <c r="D12" s="72" t="s">
        <v>125</v>
      </c>
      <c r="E12" s="8">
        <v>44336.375454664398</v>
      </c>
      <c r="F12" s="8"/>
      <c r="G12" s="8"/>
      <c r="H12" s="8"/>
      <c r="I12" s="8"/>
      <c r="J12" s="9">
        <v>6470</v>
      </c>
      <c r="K12" s="9">
        <v>6201</v>
      </c>
      <c r="L12" s="10">
        <v>0.95842349304482199</v>
      </c>
      <c r="M12" s="11">
        <v>2344</v>
      </c>
      <c r="N12" s="9">
        <v>1423</v>
      </c>
      <c r="O12" s="10">
        <v>0.229479116271569</v>
      </c>
      <c r="P12" s="11">
        <v>185</v>
      </c>
      <c r="Q12" s="9">
        <v>113</v>
      </c>
      <c r="R12" s="10">
        <v>7.9409697821503894E-2</v>
      </c>
      <c r="S12" s="10">
        <v>1.8222867279471099E-2</v>
      </c>
      <c r="T12" s="10">
        <v>2.9833897758426101E-2</v>
      </c>
      <c r="U12" s="10">
        <v>7.8924914675767899E-2</v>
      </c>
      <c r="V12" s="12">
        <v>0.1</v>
      </c>
      <c r="W12" s="13" t="s">
        <v>126</v>
      </c>
      <c r="X12" s="3"/>
      <c r="Y12" s="3"/>
    </row>
    <row r="13" spans="1:26" ht="26.4">
      <c r="A13" s="132"/>
      <c r="B13" s="132"/>
      <c r="C13" s="132"/>
      <c r="D13" s="72" t="s">
        <v>125</v>
      </c>
      <c r="E13" s="8">
        <v>44336.375454664398</v>
      </c>
      <c r="F13" s="48" t="s">
        <v>41</v>
      </c>
      <c r="G13" s="46">
        <v>0</v>
      </c>
      <c r="H13" s="47">
        <f>G13/P12</f>
        <v>0</v>
      </c>
      <c r="I13" s="47">
        <f t="shared" ref="I13:I14" si="2">+G13/K12</f>
        <v>0</v>
      </c>
      <c r="J13" s="9">
        <v>6470</v>
      </c>
      <c r="K13" s="9">
        <v>6201</v>
      </c>
      <c r="L13" s="10">
        <v>0.95842349304482199</v>
      </c>
      <c r="M13" s="11">
        <v>2344</v>
      </c>
      <c r="N13" s="9">
        <v>1423</v>
      </c>
      <c r="O13" s="10">
        <v>0.229479116271569</v>
      </c>
      <c r="P13" s="11">
        <v>185</v>
      </c>
      <c r="Q13" s="9">
        <v>113</v>
      </c>
      <c r="R13" s="10">
        <v>7.9409697821503894E-2</v>
      </c>
      <c r="S13" s="10">
        <v>1.8222867279471099E-2</v>
      </c>
      <c r="T13" s="10">
        <v>2.9833897758426101E-2</v>
      </c>
      <c r="U13" s="10">
        <v>7.8924914675767899E-2</v>
      </c>
      <c r="V13" s="12">
        <v>0.1</v>
      </c>
      <c r="W13" s="13"/>
      <c r="X13" s="3"/>
      <c r="Y13" s="3"/>
    </row>
    <row r="14" spans="1:26">
      <c r="A14" s="132"/>
      <c r="B14" s="132"/>
      <c r="C14" s="132"/>
      <c r="D14" s="72" t="s">
        <v>125</v>
      </c>
      <c r="E14" s="8">
        <v>44336.375454664398</v>
      </c>
      <c r="F14" s="48" t="s">
        <v>142</v>
      </c>
      <c r="G14" s="46">
        <v>7</v>
      </c>
      <c r="H14" s="47">
        <f>G14/P13</f>
        <v>3.783783783783784E-2</v>
      </c>
      <c r="I14" s="47">
        <f t="shared" si="2"/>
        <v>1.1288501854539591E-3</v>
      </c>
      <c r="J14" s="9">
        <v>6470</v>
      </c>
      <c r="K14" s="9">
        <v>6201</v>
      </c>
      <c r="L14" s="10">
        <v>0.95842349304482199</v>
      </c>
      <c r="M14" s="11">
        <v>2344</v>
      </c>
      <c r="N14" s="9">
        <v>1423</v>
      </c>
      <c r="O14" s="10">
        <v>0.229479116271569</v>
      </c>
      <c r="P14" s="11">
        <v>185</v>
      </c>
      <c r="Q14" s="9">
        <v>113</v>
      </c>
      <c r="R14" s="10">
        <v>7.9409697821503894E-2</v>
      </c>
      <c r="S14" s="10">
        <v>1.8222867279471099E-2</v>
      </c>
      <c r="T14" s="10">
        <v>2.9833897758426101E-2</v>
      </c>
      <c r="U14" s="10">
        <v>7.8924914675767899E-2</v>
      </c>
      <c r="V14" s="12">
        <v>0.1</v>
      </c>
      <c r="W14" s="13"/>
      <c r="X14" s="3"/>
      <c r="Y14" s="3"/>
    </row>
    <row r="15" spans="1:26">
      <c r="A15" s="132"/>
      <c r="B15" s="132"/>
      <c r="C15" s="132"/>
      <c r="D15" s="72"/>
      <c r="E15" s="8"/>
      <c r="F15" s="8"/>
      <c r="G15" s="8"/>
      <c r="H15" s="8"/>
      <c r="I15" s="8"/>
      <c r="J15" s="9"/>
      <c r="K15" s="9"/>
      <c r="L15" s="10"/>
      <c r="M15" s="11"/>
      <c r="N15" s="9"/>
      <c r="O15" s="10"/>
      <c r="P15" s="11"/>
      <c r="Q15" s="9"/>
      <c r="R15" s="10"/>
      <c r="S15" s="10"/>
      <c r="T15" s="10"/>
      <c r="U15" s="10"/>
      <c r="V15" s="12"/>
      <c r="W15" s="13"/>
      <c r="X15" s="3"/>
      <c r="Y15" s="3"/>
    </row>
    <row r="16" spans="1:26">
      <c r="A16" s="132"/>
      <c r="B16" s="132"/>
      <c r="C16" s="133"/>
      <c r="D16" s="72" t="s">
        <v>127</v>
      </c>
      <c r="E16" s="8">
        <v>44343.482750613402</v>
      </c>
      <c r="F16" s="8"/>
      <c r="G16" s="8"/>
      <c r="H16" s="8"/>
      <c r="I16" s="8"/>
      <c r="J16" s="9">
        <v>6273</v>
      </c>
      <c r="K16" s="9">
        <v>6182</v>
      </c>
      <c r="L16" s="10">
        <v>0.98549338434560796</v>
      </c>
      <c r="M16" s="11">
        <v>2161</v>
      </c>
      <c r="N16" s="9">
        <v>1428</v>
      </c>
      <c r="O16" s="10">
        <v>0.230993206082174</v>
      </c>
      <c r="P16" s="11">
        <v>118</v>
      </c>
      <c r="Q16" s="9">
        <v>74</v>
      </c>
      <c r="R16" s="10">
        <v>5.1820728291316502E-2</v>
      </c>
      <c r="S16" s="10">
        <v>1.19702361695244E-2</v>
      </c>
      <c r="T16" s="10">
        <v>1.90876738919444E-2</v>
      </c>
      <c r="U16" s="10">
        <v>5.4604349838037899E-2</v>
      </c>
      <c r="V16" s="12">
        <v>0.1</v>
      </c>
      <c r="W16" s="13" t="s">
        <v>128</v>
      </c>
      <c r="X16" s="3"/>
      <c r="Y16" s="3"/>
    </row>
    <row r="17" spans="1:25" ht="26.4">
      <c r="A17" s="132"/>
      <c r="B17" s="132"/>
      <c r="C17" s="71"/>
      <c r="D17" s="72" t="s">
        <v>127</v>
      </c>
      <c r="E17" s="8">
        <v>44343.482750613402</v>
      </c>
      <c r="F17" s="48" t="s">
        <v>41</v>
      </c>
      <c r="G17" s="46">
        <v>4</v>
      </c>
      <c r="H17" s="47">
        <f>G17/P16</f>
        <v>3.3898305084745763E-2</v>
      </c>
      <c r="I17" s="47">
        <f t="shared" ref="I17:I18" si="3">+G17/K16</f>
        <v>6.470397929472663E-4</v>
      </c>
      <c r="J17" s="9">
        <v>6273</v>
      </c>
      <c r="K17" s="9">
        <v>6182</v>
      </c>
      <c r="L17" s="10">
        <v>0.98549338434560796</v>
      </c>
      <c r="M17" s="11">
        <v>2161</v>
      </c>
      <c r="N17" s="9">
        <v>1428</v>
      </c>
      <c r="O17" s="10">
        <v>0.230993206082174</v>
      </c>
      <c r="P17" s="11">
        <v>118</v>
      </c>
      <c r="Q17" s="9">
        <v>74</v>
      </c>
      <c r="R17" s="10">
        <v>5.1820728291316502E-2</v>
      </c>
      <c r="S17" s="10">
        <v>1.19702361695244E-2</v>
      </c>
      <c r="T17" s="10">
        <v>1.90876738919444E-2</v>
      </c>
      <c r="U17" s="10">
        <v>5.4604349838037899E-2</v>
      </c>
      <c r="V17" s="12">
        <v>0.1</v>
      </c>
      <c r="W17" s="13"/>
      <c r="X17" s="3"/>
      <c r="Y17" s="3"/>
    </row>
    <row r="18" spans="1:25">
      <c r="A18" s="132"/>
      <c r="B18" s="132"/>
      <c r="C18" s="71"/>
      <c r="D18" s="72" t="s">
        <v>127</v>
      </c>
      <c r="E18" s="8">
        <v>44343.482750613402</v>
      </c>
      <c r="F18" s="48" t="s">
        <v>117</v>
      </c>
      <c r="G18" s="46">
        <v>8</v>
      </c>
      <c r="H18" s="47">
        <f>G18/P17</f>
        <v>6.7796610169491525E-2</v>
      </c>
      <c r="I18" s="47">
        <f t="shared" si="3"/>
        <v>1.2940795858945326E-3</v>
      </c>
      <c r="J18" s="9">
        <v>6273</v>
      </c>
      <c r="K18" s="9">
        <v>6182</v>
      </c>
      <c r="L18" s="10">
        <v>0.98549338434560796</v>
      </c>
      <c r="M18" s="11">
        <v>2161</v>
      </c>
      <c r="N18" s="9">
        <v>1428</v>
      </c>
      <c r="O18" s="10">
        <v>0.230993206082174</v>
      </c>
      <c r="P18" s="11">
        <v>118</v>
      </c>
      <c r="Q18" s="9">
        <v>74</v>
      </c>
      <c r="R18" s="10">
        <v>5.1820728291316502E-2</v>
      </c>
      <c r="S18" s="10">
        <v>1.19702361695244E-2</v>
      </c>
      <c r="T18" s="10">
        <v>1.90876738919444E-2</v>
      </c>
      <c r="U18" s="10">
        <v>5.4604349838037899E-2</v>
      </c>
      <c r="V18" s="12">
        <v>0.1</v>
      </c>
      <c r="W18" s="13"/>
      <c r="X18" s="3"/>
      <c r="Y18" s="3"/>
    </row>
    <row r="19" spans="1:25">
      <c r="A19" s="132"/>
      <c r="B19" s="132"/>
      <c r="C19" s="143" t="s">
        <v>32</v>
      </c>
      <c r="D19" s="129"/>
      <c r="E19" s="75" t="s">
        <v>0</v>
      </c>
      <c r="F19" s="75"/>
      <c r="G19" s="75"/>
      <c r="H19" s="75"/>
      <c r="I19" s="75"/>
      <c r="J19" s="20">
        <v>25475</v>
      </c>
      <c r="K19" s="20">
        <v>24578</v>
      </c>
      <c r="L19" s="21">
        <v>0.96478900883218799</v>
      </c>
      <c r="M19" s="22">
        <v>8568</v>
      </c>
      <c r="N19" s="20">
        <v>5536</v>
      </c>
      <c r="O19" s="21">
        <v>0.22524208641874799</v>
      </c>
      <c r="P19" s="22">
        <v>545</v>
      </c>
      <c r="Q19" s="20">
        <v>341</v>
      </c>
      <c r="R19" s="21">
        <v>6.1596820809248602E-2</v>
      </c>
      <c r="S19" s="21">
        <v>1.38741964358369E-2</v>
      </c>
      <c r="T19" s="21">
        <v>2.2174302221498899E-2</v>
      </c>
      <c r="U19" s="21">
        <v>6.3608776844070999E-2</v>
      </c>
      <c r="V19" s="75" t="s">
        <v>0</v>
      </c>
      <c r="W19" s="75" t="s">
        <v>0</v>
      </c>
      <c r="X19" s="3"/>
      <c r="Y19" s="3"/>
    </row>
    <row r="20" spans="1:25" ht="20.399999999999999">
      <c r="A20" s="132"/>
      <c r="B20" s="132"/>
      <c r="C20" s="70" t="s">
        <v>51</v>
      </c>
      <c r="D20" s="72" t="s">
        <v>129</v>
      </c>
      <c r="E20" s="8">
        <v>44328.532161261603</v>
      </c>
      <c r="F20" s="8"/>
      <c r="G20" s="8"/>
      <c r="H20" s="8"/>
      <c r="I20" s="8"/>
      <c r="J20" s="9">
        <v>2525</v>
      </c>
      <c r="K20" s="9">
        <v>2371</v>
      </c>
      <c r="L20" s="10">
        <v>0.93900990099009896</v>
      </c>
      <c r="M20" s="11">
        <v>267</v>
      </c>
      <c r="N20" s="9">
        <v>177</v>
      </c>
      <c r="O20" s="10">
        <v>7.4652045550400697E-2</v>
      </c>
      <c r="P20" s="11">
        <v>6</v>
      </c>
      <c r="Q20" s="9">
        <v>4</v>
      </c>
      <c r="R20" s="10">
        <v>2.2598870056497199E-2</v>
      </c>
      <c r="S20" s="10">
        <v>1.6870518768452099E-3</v>
      </c>
      <c r="T20" s="10">
        <v>2.5305778152678198E-3</v>
      </c>
      <c r="U20" s="10">
        <v>2.2471910112359599E-2</v>
      </c>
      <c r="V20" s="12">
        <v>2.8</v>
      </c>
      <c r="W20" s="13" t="s">
        <v>112</v>
      </c>
      <c r="X20" s="3"/>
      <c r="Y20" s="3"/>
    </row>
    <row r="21" spans="1:25" ht="20.399999999999999">
      <c r="A21" s="132"/>
      <c r="B21" s="132"/>
      <c r="C21" s="70"/>
      <c r="D21" s="72" t="s">
        <v>129</v>
      </c>
      <c r="E21" s="8">
        <v>44328.532161261603</v>
      </c>
      <c r="F21" s="66" t="s">
        <v>120</v>
      </c>
      <c r="G21" s="67">
        <v>1</v>
      </c>
      <c r="H21" s="68">
        <f>G21/P$20</f>
        <v>0.16666666666666666</v>
      </c>
      <c r="I21" s="68">
        <f>+G21/K$20</f>
        <v>4.2176296921130323E-4</v>
      </c>
      <c r="J21" s="9">
        <v>2525</v>
      </c>
      <c r="K21" s="9">
        <v>2371</v>
      </c>
      <c r="L21" s="10">
        <v>0.93900990099009896</v>
      </c>
      <c r="M21" s="11">
        <v>267</v>
      </c>
      <c r="N21" s="9">
        <v>177</v>
      </c>
      <c r="O21" s="10">
        <v>7.4652045550400697E-2</v>
      </c>
      <c r="P21" s="11">
        <v>6</v>
      </c>
      <c r="Q21" s="9">
        <v>4</v>
      </c>
      <c r="R21" s="10">
        <v>2.2598870056497199E-2</v>
      </c>
      <c r="S21" s="10">
        <v>1.6870518768452099E-3</v>
      </c>
      <c r="T21" s="10">
        <v>2.5305778152678198E-3</v>
      </c>
      <c r="U21" s="10">
        <v>2.2471910112359599E-2</v>
      </c>
      <c r="V21" s="12">
        <v>2.8</v>
      </c>
      <c r="W21" s="13"/>
      <c r="X21" s="3"/>
      <c r="Y21" s="3"/>
    </row>
    <row r="22" spans="1:25" ht="20.399999999999999">
      <c r="A22" s="132"/>
      <c r="B22" s="132"/>
      <c r="C22" s="70"/>
      <c r="D22" s="72" t="s">
        <v>129</v>
      </c>
      <c r="E22" s="8">
        <v>44328.532161261603</v>
      </c>
      <c r="F22" s="66" t="s">
        <v>92</v>
      </c>
      <c r="G22" s="67">
        <v>0</v>
      </c>
      <c r="H22" s="68">
        <f t="shared" ref="H22:H24" si="4">G22/P$20</f>
        <v>0</v>
      </c>
      <c r="I22" s="68">
        <f t="shared" ref="I22:I24" si="5">+G22/K$20</f>
        <v>0</v>
      </c>
      <c r="J22" s="9">
        <v>2525</v>
      </c>
      <c r="K22" s="9">
        <v>2371</v>
      </c>
      <c r="L22" s="10">
        <v>0.93900990099009896</v>
      </c>
      <c r="M22" s="11">
        <v>267</v>
      </c>
      <c r="N22" s="9">
        <v>177</v>
      </c>
      <c r="O22" s="10">
        <v>7.4652045550400697E-2</v>
      </c>
      <c r="P22" s="11">
        <v>6</v>
      </c>
      <c r="Q22" s="9">
        <v>4</v>
      </c>
      <c r="R22" s="10">
        <v>2.2598870056497199E-2</v>
      </c>
      <c r="S22" s="10">
        <v>1.6870518768452099E-3</v>
      </c>
      <c r="T22" s="10">
        <v>2.5305778152678198E-3</v>
      </c>
      <c r="U22" s="10">
        <v>2.2471910112359599E-2</v>
      </c>
      <c r="V22" s="12">
        <v>2.8</v>
      </c>
      <c r="W22" s="13"/>
      <c r="X22" s="3"/>
      <c r="Y22" s="3"/>
    </row>
    <row r="23" spans="1:25" ht="20.399999999999999">
      <c r="A23" s="132"/>
      <c r="B23" s="132"/>
      <c r="C23" s="70"/>
      <c r="D23" s="72" t="s">
        <v>129</v>
      </c>
      <c r="E23" s="8">
        <v>44328.532161261603</v>
      </c>
      <c r="F23" s="66" t="s">
        <v>93</v>
      </c>
      <c r="G23" s="67">
        <v>0</v>
      </c>
      <c r="H23" s="68">
        <f t="shared" si="4"/>
        <v>0</v>
      </c>
      <c r="I23" s="68">
        <f t="shared" si="5"/>
        <v>0</v>
      </c>
      <c r="J23" s="9">
        <v>2525</v>
      </c>
      <c r="K23" s="9">
        <v>2371</v>
      </c>
      <c r="L23" s="10">
        <v>0.93900990099009896</v>
      </c>
      <c r="M23" s="11">
        <v>267</v>
      </c>
      <c r="N23" s="9">
        <v>177</v>
      </c>
      <c r="O23" s="10">
        <v>7.4652045550400697E-2</v>
      </c>
      <c r="P23" s="11">
        <v>6</v>
      </c>
      <c r="Q23" s="9">
        <v>4</v>
      </c>
      <c r="R23" s="10">
        <v>2.2598870056497199E-2</v>
      </c>
      <c r="S23" s="10">
        <v>1.6870518768452099E-3</v>
      </c>
      <c r="T23" s="10">
        <v>2.5305778152678198E-3</v>
      </c>
      <c r="U23" s="10">
        <v>2.2471910112359599E-2</v>
      </c>
      <c r="V23" s="12">
        <v>2.8</v>
      </c>
      <c r="W23" s="13"/>
      <c r="X23" s="3"/>
      <c r="Y23" s="3"/>
    </row>
    <row r="24" spans="1:25" ht="20.399999999999999">
      <c r="A24" s="132"/>
      <c r="B24" s="132"/>
      <c r="C24" s="70"/>
      <c r="D24" s="72" t="s">
        <v>129</v>
      </c>
      <c r="E24" s="8">
        <v>44328.532161261603</v>
      </c>
      <c r="F24" s="66" t="s">
        <v>95</v>
      </c>
      <c r="G24" s="67">
        <v>0</v>
      </c>
      <c r="H24" s="68">
        <f t="shared" si="4"/>
        <v>0</v>
      </c>
      <c r="I24" s="68">
        <f t="shared" si="5"/>
        <v>0</v>
      </c>
      <c r="J24" s="9">
        <v>2525</v>
      </c>
      <c r="K24" s="9">
        <v>2371</v>
      </c>
      <c r="L24" s="10">
        <v>0.93900990099009896</v>
      </c>
      <c r="M24" s="11">
        <v>267</v>
      </c>
      <c r="N24" s="9">
        <v>177</v>
      </c>
      <c r="O24" s="10">
        <v>7.4652045550400697E-2</v>
      </c>
      <c r="P24" s="11">
        <v>6</v>
      </c>
      <c r="Q24" s="9">
        <v>4</v>
      </c>
      <c r="R24" s="10">
        <v>2.2598870056497199E-2</v>
      </c>
      <c r="S24" s="10">
        <v>1.6870518768452099E-3</v>
      </c>
      <c r="T24" s="10">
        <v>2.5305778152678198E-3</v>
      </c>
      <c r="U24" s="10">
        <v>2.2471910112359599E-2</v>
      </c>
      <c r="V24" s="12">
        <v>2.8</v>
      </c>
      <c r="W24" s="13"/>
      <c r="X24" s="3"/>
      <c r="Y24" s="3"/>
    </row>
    <row r="25" spans="1:25">
      <c r="A25" s="132"/>
      <c r="B25" s="132"/>
      <c r="C25" s="143" t="s">
        <v>130</v>
      </c>
      <c r="D25" s="129"/>
      <c r="E25" s="75" t="s">
        <v>0</v>
      </c>
      <c r="F25" s="75"/>
      <c r="G25" s="75"/>
      <c r="H25" s="75"/>
      <c r="I25" s="75"/>
      <c r="J25" s="20">
        <v>2525</v>
      </c>
      <c r="K25" s="20">
        <v>2371</v>
      </c>
      <c r="L25" s="21">
        <v>0.93900990099009896</v>
      </c>
      <c r="M25" s="22">
        <v>267</v>
      </c>
      <c r="N25" s="20">
        <v>177</v>
      </c>
      <c r="O25" s="21">
        <v>7.4652045550400697E-2</v>
      </c>
      <c r="P25" s="22">
        <v>6</v>
      </c>
      <c r="Q25" s="20">
        <v>4</v>
      </c>
      <c r="R25" s="21">
        <v>2.2598870056497199E-2</v>
      </c>
      <c r="S25" s="21">
        <v>1.6870518768452099E-3</v>
      </c>
      <c r="T25" s="21">
        <v>2.5305778152678198E-3</v>
      </c>
      <c r="U25" s="21">
        <v>2.2471910112359599E-2</v>
      </c>
      <c r="V25" s="75" t="s">
        <v>0</v>
      </c>
      <c r="W25" s="75" t="s">
        <v>0</v>
      </c>
      <c r="X25" s="3"/>
      <c r="Y25" s="3"/>
    </row>
    <row r="26" spans="1:25">
      <c r="A26" s="132"/>
      <c r="B26" s="132"/>
      <c r="C26" s="130" t="s">
        <v>56</v>
      </c>
      <c r="D26" s="72" t="s">
        <v>131</v>
      </c>
      <c r="E26" s="8">
        <v>44323.417047534698</v>
      </c>
      <c r="F26" s="8"/>
      <c r="G26" s="8"/>
      <c r="H26" s="8"/>
      <c r="I26" s="8"/>
      <c r="J26" s="9">
        <v>6043</v>
      </c>
      <c r="K26" s="9">
        <v>5790</v>
      </c>
      <c r="L26" s="10">
        <v>0.95813337746152605</v>
      </c>
      <c r="M26" s="11">
        <v>1624</v>
      </c>
      <c r="N26" s="9">
        <v>1188</v>
      </c>
      <c r="O26" s="10">
        <v>0.20518134715025901</v>
      </c>
      <c r="P26" s="11">
        <v>50</v>
      </c>
      <c r="Q26" s="9">
        <v>35</v>
      </c>
      <c r="R26" s="10">
        <v>2.9461279461279501E-2</v>
      </c>
      <c r="S26" s="10">
        <v>6.0449050086355798E-3</v>
      </c>
      <c r="T26" s="10">
        <v>8.6355785837651106E-3</v>
      </c>
      <c r="U26" s="10">
        <v>3.0788177339901499E-2</v>
      </c>
      <c r="V26" s="12">
        <v>0.1</v>
      </c>
      <c r="W26" s="13" t="s">
        <v>58</v>
      </c>
      <c r="X26" s="3"/>
      <c r="Y26" s="3"/>
    </row>
    <row r="27" spans="1:25">
      <c r="A27" s="132"/>
      <c r="B27" s="132"/>
      <c r="C27" s="132"/>
      <c r="D27" s="72" t="s">
        <v>132</v>
      </c>
      <c r="E27" s="8">
        <v>44328.645881400502</v>
      </c>
      <c r="F27" s="8"/>
      <c r="G27" s="8"/>
      <c r="H27" s="8"/>
      <c r="I27" s="8"/>
      <c r="J27" s="9">
        <v>6114</v>
      </c>
      <c r="K27" s="9">
        <v>5876</v>
      </c>
      <c r="L27" s="10">
        <v>0.96107294733398796</v>
      </c>
      <c r="M27" s="11">
        <v>1802</v>
      </c>
      <c r="N27" s="9">
        <v>1233</v>
      </c>
      <c r="O27" s="10">
        <v>0.20983662355343799</v>
      </c>
      <c r="P27" s="11">
        <v>28</v>
      </c>
      <c r="Q27" s="9">
        <v>17</v>
      </c>
      <c r="R27" s="10">
        <v>1.37875101378751E-2</v>
      </c>
      <c r="S27" s="10">
        <v>2.8931245745405002E-3</v>
      </c>
      <c r="T27" s="10">
        <v>4.7651463580667096E-3</v>
      </c>
      <c r="U27" s="10">
        <v>1.55382907880133E-2</v>
      </c>
      <c r="V27" s="12">
        <v>0.1</v>
      </c>
      <c r="W27" s="13" t="s">
        <v>133</v>
      </c>
      <c r="X27" s="3"/>
      <c r="Y27" s="3"/>
    </row>
    <row r="28" spans="1:25" ht="20.399999999999999">
      <c r="A28" s="132"/>
      <c r="B28" s="132"/>
      <c r="C28" s="132"/>
      <c r="D28" s="72" t="s">
        <v>134</v>
      </c>
      <c r="E28" s="8">
        <v>44330.375383368097</v>
      </c>
      <c r="F28" s="8"/>
      <c r="G28" s="8"/>
      <c r="H28" s="8"/>
      <c r="I28" s="8"/>
      <c r="J28" s="9">
        <v>6206</v>
      </c>
      <c r="K28" s="9">
        <v>5900</v>
      </c>
      <c r="L28" s="10">
        <v>0.95069287786013501</v>
      </c>
      <c r="M28" s="11">
        <v>1608</v>
      </c>
      <c r="N28" s="9">
        <v>1191</v>
      </c>
      <c r="O28" s="10">
        <v>0.201864406779661</v>
      </c>
      <c r="P28" s="11">
        <v>31</v>
      </c>
      <c r="Q28" s="9">
        <v>21</v>
      </c>
      <c r="R28" s="10">
        <v>1.7632241813602002E-2</v>
      </c>
      <c r="S28" s="10">
        <v>3.5593220338983001E-3</v>
      </c>
      <c r="T28" s="10">
        <v>5.2542372881355902E-3</v>
      </c>
      <c r="U28" s="10">
        <v>1.9278606965174101E-2</v>
      </c>
      <c r="V28" s="12">
        <v>0.1</v>
      </c>
      <c r="W28" s="13" t="s">
        <v>133</v>
      </c>
      <c r="X28" s="3"/>
      <c r="Y28" s="3"/>
    </row>
    <row r="29" spans="1:25" ht="20.399999999999999">
      <c r="A29" s="132"/>
      <c r="B29" s="132"/>
      <c r="C29" s="132"/>
      <c r="D29" s="72" t="s">
        <v>135</v>
      </c>
      <c r="E29" s="8">
        <v>44334.333786423602</v>
      </c>
      <c r="F29" s="8"/>
      <c r="G29" s="8"/>
      <c r="H29" s="8"/>
      <c r="I29" s="8"/>
      <c r="J29" s="9">
        <v>6191</v>
      </c>
      <c r="K29" s="9">
        <v>5903</v>
      </c>
      <c r="L29" s="10">
        <v>0.95348085931190396</v>
      </c>
      <c r="M29" s="11">
        <v>1694</v>
      </c>
      <c r="N29" s="9">
        <v>1219</v>
      </c>
      <c r="O29" s="10">
        <v>0.20650516686430601</v>
      </c>
      <c r="P29" s="11">
        <v>35</v>
      </c>
      <c r="Q29" s="9">
        <v>22</v>
      </c>
      <c r="R29" s="10">
        <v>1.80475799835931E-2</v>
      </c>
      <c r="S29" s="10">
        <v>3.72691851600881E-3</v>
      </c>
      <c r="T29" s="10">
        <v>5.92918854819583E-3</v>
      </c>
      <c r="U29" s="10">
        <v>2.0661157024793399E-2</v>
      </c>
      <c r="V29" s="12">
        <v>0.1</v>
      </c>
      <c r="W29" s="13" t="s">
        <v>133</v>
      </c>
      <c r="X29" s="3"/>
      <c r="Y29" s="3"/>
    </row>
    <row r="30" spans="1:25" ht="20.399999999999999">
      <c r="A30" s="132"/>
      <c r="B30" s="132"/>
      <c r="C30" s="133"/>
      <c r="D30" s="72" t="s">
        <v>136</v>
      </c>
      <c r="E30" s="8">
        <v>44337.333527430601</v>
      </c>
      <c r="F30" s="8"/>
      <c r="G30" s="8"/>
      <c r="H30" s="8"/>
      <c r="I30" s="8"/>
      <c r="J30" s="9">
        <v>6170</v>
      </c>
      <c r="K30" s="9">
        <v>5921</v>
      </c>
      <c r="L30" s="10">
        <v>0.95964343598055102</v>
      </c>
      <c r="M30" s="11">
        <v>1612</v>
      </c>
      <c r="N30" s="9">
        <v>1188</v>
      </c>
      <c r="O30" s="10">
        <v>0.20064178348251999</v>
      </c>
      <c r="P30" s="11">
        <v>36</v>
      </c>
      <c r="Q30" s="9">
        <v>24</v>
      </c>
      <c r="R30" s="10">
        <v>2.02020202020202E-2</v>
      </c>
      <c r="S30" s="10">
        <v>4.0533693632832301E-3</v>
      </c>
      <c r="T30" s="10">
        <v>6.0800540449248404E-3</v>
      </c>
      <c r="U30" s="10">
        <v>2.2332506203473899E-2</v>
      </c>
      <c r="V30" s="12">
        <v>0.1</v>
      </c>
      <c r="W30" s="13" t="s">
        <v>133</v>
      </c>
      <c r="X30" s="3"/>
      <c r="Y30" s="3"/>
    </row>
    <row r="31" spans="1:25">
      <c r="A31" s="132"/>
      <c r="B31" s="133"/>
      <c r="C31" s="143" t="s">
        <v>137</v>
      </c>
      <c r="D31" s="129"/>
      <c r="E31" s="75" t="s">
        <v>0</v>
      </c>
      <c r="F31" s="75"/>
      <c r="G31" s="75"/>
      <c r="H31" s="75"/>
      <c r="I31" s="75"/>
      <c r="J31" s="20">
        <v>30724</v>
      </c>
      <c r="K31" s="20">
        <v>29390</v>
      </c>
      <c r="L31" s="21">
        <v>0.95658117432626</v>
      </c>
      <c r="M31" s="22">
        <v>8340</v>
      </c>
      <c r="N31" s="20">
        <v>6019</v>
      </c>
      <c r="O31" s="21">
        <v>0.20479755018713799</v>
      </c>
      <c r="P31" s="22">
        <v>180</v>
      </c>
      <c r="Q31" s="20">
        <v>119</v>
      </c>
      <c r="R31" s="21">
        <v>1.9770726034225E-2</v>
      </c>
      <c r="S31" s="21">
        <v>4.0489962572303499E-3</v>
      </c>
      <c r="T31" s="21">
        <v>6.1245321537938104E-3</v>
      </c>
      <c r="U31" s="21">
        <v>2.15827338129496E-2</v>
      </c>
      <c r="V31" s="75" t="s">
        <v>0</v>
      </c>
      <c r="W31" s="75" t="s">
        <v>0</v>
      </c>
      <c r="X31" s="3"/>
      <c r="Y31" s="3"/>
    </row>
    <row r="32" spans="1:25">
      <c r="A32" s="133"/>
      <c r="B32" s="144" t="s">
        <v>138</v>
      </c>
      <c r="C32" s="141"/>
      <c r="D32" s="129"/>
      <c r="E32" s="23" t="s">
        <v>0</v>
      </c>
      <c r="F32" s="23"/>
      <c r="G32" s="23"/>
      <c r="H32" s="23"/>
      <c r="I32" s="23"/>
      <c r="J32" s="24">
        <v>58724</v>
      </c>
      <c r="K32" s="24">
        <v>56339</v>
      </c>
      <c r="L32" s="25">
        <v>0.95938628158844796</v>
      </c>
      <c r="M32" s="26">
        <v>17175</v>
      </c>
      <c r="N32" s="24">
        <v>11732</v>
      </c>
      <c r="O32" s="25">
        <v>0.208239407870214</v>
      </c>
      <c r="P32" s="26">
        <v>731</v>
      </c>
      <c r="Q32" s="24">
        <v>464</v>
      </c>
      <c r="R32" s="25">
        <v>3.9549948857824799E-2</v>
      </c>
      <c r="S32" s="25">
        <v>8.2358579314506797E-3</v>
      </c>
      <c r="T32" s="25">
        <v>1.2975026180798399E-2</v>
      </c>
      <c r="U32" s="25">
        <v>4.2561863173216898E-2</v>
      </c>
      <c r="V32" s="23" t="s">
        <v>0</v>
      </c>
      <c r="W32" s="23" t="s">
        <v>0</v>
      </c>
      <c r="X32" s="3"/>
      <c r="Y32" s="3"/>
    </row>
    <row r="33" spans="1:25">
      <c r="A33" s="140" t="s">
        <v>139</v>
      </c>
      <c r="B33" s="141"/>
      <c r="C33" s="141"/>
      <c r="D33" s="129"/>
      <c r="E33" s="73" t="s">
        <v>0</v>
      </c>
      <c r="F33" s="73"/>
      <c r="G33" s="73"/>
      <c r="H33" s="73"/>
      <c r="I33" s="73"/>
      <c r="J33" s="28">
        <v>58724</v>
      </c>
      <c r="K33" s="28">
        <v>56339</v>
      </c>
      <c r="L33" s="29">
        <v>0.95938628158844796</v>
      </c>
      <c r="M33" s="30">
        <v>17175</v>
      </c>
      <c r="N33" s="28">
        <v>11732</v>
      </c>
      <c r="O33" s="29">
        <v>0.208239407870214</v>
      </c>
      <c r="P33" s="30">
        <v>731</v>
      </c>
      <c r="Q33" s="28">
        <v>464</v>
      </c>
      <c r="R33" s="29">
        <v>3.9549948857824799E-2</v>
      </c>
      <c r="S33" s="29">
        <v>8.2358579314506797E-3</v>
      </c>
      <c r="T33" s="29">
        <v>1.2975026180798399E-2</v>
      </c>
      <c r="U33" s="29">
        <v>4.2561863173216898E-2</v>
      </c>
      <c r="V33" s="73" t="s">
        <v>0</v>
      </c>
      <c r="W33" s="73" t="s">
        <v>0</v>
      </c>
      <c r="X33" s="3"/>
      <c r="Y33" s="3"/>
    </row>
    <row r="34" spans="1:25">
      <c r="A34" s="142" t="s">
        <v>140</v>
      </c>
      <c r="B34" s="141"/>
      <c r="C34" s="141"/>
      <c r="D34" s="129"/>
      <c r="E34" s="74" t="s">
        <v>0</v>
      </c>
      <c r="F34" s="74"/>
      <c r="G34" s="74"/>
      <c r="H34" s="74"/>
      <c r="I34" s="74"/>
      <c r="J34" s="32">
        <v>58724</v>
      </c>
      <c r="K34" s="32">
        <v>56339</v>
      </c>
      <c r="L34" s="33">
        <v>0.95938628158844796</v>
      </c>
      <c r="M34" s="34">
        <v>17175</v>
      </c>
      <c r="N34" s="32">
        <v>11732</v>
      </c>
      <c r="O34" s="33">
        <v>0.208239407870214</v>
      </c>
      <c r="P34" s="34">
        <v>731</v>
      </c>
      <c r="Q34" s="32">
        <v>464</v>
      </c>
      <c r="R34" s="33">
        <v>3.9549948857824799E-2</v>
      </c>
      <c r="S34" s="33">
        <v>8.2358579314506797E-3</v>
      </c>
      <c r="T34" s="33">
        <v>1.2975026180798399E-2</v>
      </c>
      <c r="U34" s="33">
        <v>4.2561863173216898E-2</v>
      </c>
      <c r="V34" s="74" t="s">
        <v>0</v>
      </c>
      <c r="W34" s="74" t="s">
        <v>0</v>
      </c>
      <c r="X34" s="3"/>
      <c r="Y34" s="3"/>
    </row>
    <row r="35" spans="1:25" ht="0" hidden="1" customHeight="1"/>
  </sheetData>
  <mergeCells count="11">
    <mergeCell ref="A33:D33"/>
    <mergeCell ref="A34:D34"/>
    <mergeCell ref="A2:E2"/>
    <mergeCell ref="A4:A32"/>
    <mergeCell ref="B4:B31"/>
    <mergeCell ref="C4:C16"/>
    <mergeCell ref="C19:D19"/>
    <mergeCell ref="C25:D25"/>
    <mergeCell ref="C26:C30"/>
    <mergeCell ref="C31:D31"/>
    <mergeCell ref="B32:D32"/>
  </mergeCells>
  <hyperlinks>
    <hyperlink ref="D4" r:id="rId1" xr:uid="{00000000-0004-0000-0400-000000000000}"/>
    <hyperlink ref="D8" r:id="rId2" xr:uid="{00000000-0004-0000-0400-000001000000}"/>
    <hyperlink ref="D12" r:id="rId3" xr:uid="{00000000-0004-0000-0400-000002000000}"/>
    <hyperlink ref="D16" r:id="rId4" xr:uid="{00000000-0004-0000-0400-000003000000}"/>
    <hyperlink ref="D20" r:id="rId5" xr:uid="{00000000-0004-0000-0400-000004000000}"/>
    <hyperlink ref="D26" r:id="rId6" xr:uid="{00000000-0004-0000-0400-000005000000}"/>
    <hyperlink ref="D27" r:id="rId7" xr:uid="{00000000-0004-0000-0400-000006000000}"/>
    <hyperlink ref="D28" r:id="rId8" xr:uid="{00000000-0004-0000-0400-000007000000}"/>
    <hyperlink ref="D29" r:id="rId9" xr:uid="{00000000-0004-0000-0400-000008000000}"/>
    <hyperlink ref="D30" r:id="rId10" xr:uid="{00000000-0004-0000-0400-000009000000}"/>
    <hyperlink ref="D5" r:id="rId11" xr:uid="{00000000-0004-0000-0400-00000A000000}"/>
    <hyperlink ref="D6" r:id="rId12" xr:uid="{00000000-0004-0000-0400-00000B000000}"/>
    <hyperlink ref="D9" r:id="rId13" xr:uid="{00000000-0004-0000-0400-00000C000000}"/>
    <hyperlink ref="D10" r:id="rId14" xr:uid="{00000000-0004-0000-0400-00000D000000}"/>
    <hyperlink ref="D13" r:id="rId15" xr:uid="{00000000-0004-0000-0400-00000E000000}"/>
    <hyperlink ref="D14" r:id="rId16" xr:uid="{00000000-0004-0000-0400-00000F000000}"/>
    <hyperlink ref="D17" r:id="rId17" xr:uid="{00000000-0004-0000-0400-000010000000}"/>
    <hyperlink ref="D18" r:id="rId18" xr:uid="{00000000-0004-0000-0400-000011000000}"/>
    <hyperlink ref="D21" r:id="rId19" xr:uid="{00000000-0004-0000-0400-000012000000}"/>
    <hyperlink ref="D22" r:id="rId20" xr:uid="{00000000-0004-0000-0400-000013000000}"/>
    <hyperlink ref="D23" r:id="rId21" xr:uid="{00000000-0004-0000-0400-000014000000}"/>
    <hyperlink ref="D24" r:id="rId22" xr:uid="{00000000-0004-0000-0400-000015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6B56-0C90-4283-9FF4-400A9C3B04A7}">
  <dimension ref="A1:Z32"/>
  <sheetViews>
    <sheetView workbookViewId="0">
      <selection activeCell="G5" sqref="G5:J6"/>
    </sheetView>
  </sheetViews>
  <sheetFormatPr defaultRowHeight="14.4"/>
  <cols>
    <col min="1" max="1" width="13.6640625" style="79" customWidth="1"/>
    <col min="2" max="2" width="8" style="79" customWidth="1"/>
    <col min="3" max="3" width="15.77734375" style="79" customWidth="1"/>
    <col min="4" max="4" width="3.77734375" style="79" customWidth="1"/>
    <col min="5" max="5" width="30.44140625" style="79" customWidth="1"/>
    <col min="6" max="10" width="9.5546875" style="79" customWidth="1"/>
    <col min="11" max="12" width="8.88671875" style="79"/>
    <col min="13" max="13" width="9.21875" style="79" customWidth="1"/>
    <col min="14" max="16" width="8.88671875" style="79"/>
    <col min="17" max="18" width="8.21875" style="79" customWidth="1"/>
    <col min="19" max="19" width="6.88671875" style="79" customWidth="1"/>
    <col min="20" max="21" width="8.21875" style="79" customWidth="1"/>
    <col min="22" max="23" width="6.88671875" style="79" customWidth="1"/>
    <col min="24" max="24" width="37.5546875" style="79" customWidth="1"/>
    <col min="25" max="25" width="5.88671875" style="79" customWidth="1"/>
    <col min="26" max="26" width="255" style="79" customWidth="1"/>
    <col min="27" max="16384" width="8.88671875" style="79"/>
  </cols>
  <sheetData>
    <row r="1" spans="1:26" ht="1.0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s="2" customFormat="1" ht="41.25" customHeight="1">
      <c r="A2" s="126" t="s">
        <v>170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80" t="s">
        <v>1</v>
      </c>
      <c r="B3" s="81" t="s">
        <v>2</v>
      </c>
      <c r="C3" s="80" t="s">
        <v>3</v>
      </c>
      <c r="D3" s="148" t="s">
        <v>4</v>
      </c>
      <c r="E3" s="149"/>
      <c r="F3" s="81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81" t="s">
        <v>6</v>
      </c>
      <c r="L3" s="81" t="s">
        <v>7</v>
      </c>
      <c r="M3" s="81" t="s">
        <v>8</v>
      </c>
      <c r="N3" s="81" t="s">
        <v>11</v>
      </c>
      <c r="O3" s="81" t="s">
        <v>9</v>
      </c>
      <c r="P3" s="81" t="s">
        <v>10</v>
      </c>
      <c r="Q3" s="81" t="s">
        <v>15</v>
      </c>
      <c r="R3" s="81" t="s">
        <v>12</v>
      </c>
      <c r="S3" s="81" t="s">
        <v>14</v>
      </c>
      <c r="T3" s="81" t="s">
        <v>13</v>
      </c>
      <c r="U3" s="81" t="s">
        <v>16</v>
      </c>
      <c r="V3" s="81" t="s">
        <v>17</v>
      </c>
      <c r="W3" s="81" t="s">
        <v>18</v>
      </c>
      <c r="X3" s="81" t="s">
        <v>19</v>
      </c>
      <c r="Y3" s="78"/>
      <c r="Z3" s="78"/>
    </row>
    <row r="4" spans="1:26">
      <c r="A4" s="150" t="s">
        <v>20</v>
      </c>
      <c r="B4" s="134">
        <v>44348</v>
      </c>
      <c r="C4" s="150" t="s">
        <v>21</v>
      </c>
      <c r="D4" s="154" t="s">
        <v>143</v>
      </c>
      <c r="E4" s="155"/>
      <c r="F4" s="8">
        <v>44350.375414930597</v>
      </c>
      <c r="G4" s="8"/>
      <c r="H4" s="8"/>
      <c r="I4" s="8"/>
      <c r="J4" s="8"/>
      <c r="K4" s="9">
        <v>6265</v>
      </c>
      <c r="L4" s="9">
        <v>6163</v>
      </c>
      <c r="M4" s="10">
        <v>0.983719074221868</v>
      </c>
      <c r="N4" s="11">
        <v>2099</v>
      </c>
      <c r="O4" s="9">
        <v>1349</v>
      </c>
      <c r="P4" s="10">
        <v>0.21888690572773001</v>
      </c>
      <c r="Q4" s="11">
        <v>111</v>
      </c>
      <c r="R4" s="9">
        <v>73</v>
      </c>
      <c r="S4" s="10">
        <v>5.4114158636026699E-2</v>
      </c>
      <c r="T4" s="10">
        <v>1.1844880739899401E-2</v>
      </c>
      <c r="U4" s="10">
        <v>1.8010709070258001E-2</v>
      </c>
      <c r="V4" s="10">
        <v>5.2882324916626998E-2</v>
      </c>
      <c r="W4" s="12">
        <v>0.1</v>
      </c>
      <c r="X4" s="82" t="s">
        <v>144</v>
      </c>
      <c r="Y4" s="78"/>
      <c r="Z4" s="78"/>
    </row>
    <row r="5" spans="1:26">
      <c r="A5" s="151"/>
      <c r="B5" s="135"/>
      <c r="C5" s="151"/>
      <c r="D5" s="154" t="s">
        <v>143</v>
      </c>
      <c r="E5" s="155"/>
      <c r="F5" s="8">
        <v>44350.375414930597</v>
      </c>
      <c r="G5" s="92" t="s">
        <v>171</v>
      </c>
      <c r="H5" s="46">
        <v>0</v>
      </c>
      <c r="I5" s="47">
        <f>H5/Q4</f>
        <v>0</v>
      </c>
      <c r="J5" s="47">
        <f t="shared" ref="J5" si="0">+H5/L4</f>
        <v>0</v>
      </c>
      <c r="K5" s="9">
        <v>6265</v>
      </c>
      <c r="L5" s="9">
        <v>6163</v>
      </c>
      <c r="M5" s="10">
        <v>0.983719074221868</v>
      </c>
      <c r="N5" s="11">
        <v>2099</v>
      </c>
      <c r="O5" s="9">
        <v>1349</v>
      </c>
      <c r="P5" s="10">
        <v>0.21888690572773001</v>
      </c>
      <c r="Q5" s="11">
        <v>111</v>
      </c>
      <c r="R5" s="9">
        <v>73</v>
      </c>
      <c r="S5" s="10">
        <v>5.4114158636026699E-2</v>
      </c>
      <c r="T5" s="10">
        <v>1.1844880739899401E-2</v>
      </c>
      <c r="U5" s="10">
        <v>1.8010709070258001E-2</v>
      </c>
      <c r="V5" s="10">
        <v>5.2882324916626998E-2</v>
      </c>
      <c r="W5" s="12">
        <v>0.1</v>
      </c>
      <c r="X5" s="82"/>
      <c r="Y5" s="78"/>
      <c r="Z5" s="78"/>
    </row>
    <row r="6" spans="1:26">
      <c r="A6" s="151"/>
      <c r="B6" s="135"/>
      <c r="C6" s="151"/>
      <c r="D6" s="154" t="s">
        <v>143</v>
      </c>
      <c r="E6" s="155"/>
      <c r="F6" s="8">
        <v>44350.375414930597</v>
      </c>
      <c r="G6" s="92" t="s">
        <v>172</v>
      </c>
      <c r="H6" s="46">
        <v>6</v>
      </c>
      <c r="I6" s="47">
        <f>H6/Q5</f>
        <v>5.4054054054054057E-2</v>
      </c>
      <c r="J6" s="47">
        <f>+H6/L5</f>
        <v>9.7355184163556714E-4</v>
      </c>
      <c r="K6" s="9">
        <v>6265</v>
      </c>
      <c r="L6" s="9">
        <v>6163</v>
      </c>
      <c r="M6" s="10">
        <v>0.983719074221868</v>
      </c>
      <c r="N6" s="11">
        <v>2099</v>
      </c>
      <c r="O6" s="9">
        <v>1349</v>
      </c>
      <c r="P6" s="10">
        <v>0.21888690572773001</v>
      </c>
      <c r="Q6" s="11">
        <v>111</v>
      </c>
      <c r="R6" s="9">
        <v>73</v>
      </c>
      <c r="S6" s="10">
        <v>5.4114158636026699E-2</v>
      </c>
      <c r="T6" s="10">
        <v>1.1844880739899401E-2</v>
      </c>
      <c r="U6" s="10">
        <v>1.8010709070258001E-2</v>
      </c>
      <c r="V6" s="10">
        <v>5.2882324916626998E-2</v>
      </c>
      <c r="W6" s="12">
        <v>0.1</v>
      </c>
      <c r="X6" s="82"/>
      <c r="Y6" s="78"/>
      <c r="Z6" s="78"/>
    </row>
    <row r="7" spans="1:26">
      <c r="A7" s="151"/>
      <c r="B7" s="135"/>
      <c r="C7" s="151"/>
      <c r="D7" s="90"/>
      <c r="E7" s="91"/>
      <c r="F7" s="8"/>
      <c r="G7" s="8"/>
      <c r="H7" s="8"/>
      <c r="I7" s="8"/>
      <c r="J7" s="8"/>
      <c r="K7" s="9"/>
      <c r="L7" s="9"/>
      <c r="M7" s="10"/>
      <c r="N7" s="11"/>
      <c r="O7" s="9"/>
      <c r="P7" s="10"/>
      <c r="Q7" s="11"/>
      <c r="R7" s="9"/>
      <c r="S7" s="10"/>
      <c r="T7" s="10"/>
      <c r="U7" s="10"/>
      <c r="V7" s="10"/>
      <c r="W7" s="12"/>
      <c r="X7" s="82"/>
      <c r="Y7" s="78"/>
      <c r="Z7" s="78"/>
    </row>
    <row r="8" spans="1:26">
      <c r="A8" s="152"/>
      <c r="B8" s="152"/>
      <c r="C8" s="152"/>
      <c r="D8" s="154" t="s">
        <v>145</v>
      </c>
      <c r="E8" s="155"/>
      <c r="F8" s="8">
        <v>44357.3754178241</v>
      </c>
      <c r="G8" s="8"/>
      <c r="H8" s="8"/>
      <c r="I8" s="8"/>
      <c r="J8" s="8"/>
      <c r="K8" s="9">
        <v>6264</v>
      </c>
      <c r="L8" s="9">
        <v>6173</v>
      </c>
      <c r="M8" s="10">
        <v>0.98547254150702401</v>
      </c>
      <c r="N8" s="11">
        <v>2238</v>
      </c>
      <c r="O8" s="9">
        <v>1401</v>
      </c>
      <c r="P8" s="10">
        <v>0.22695609914142201</v>
      </c>
      <c r="Q8" s="11">
        <v>126</v>
      </c>
      <c r="R8" s="9">
        <v>77</v>
      </c>
      <c r="S8" s="10">
        <v>5.4960742326909402E-2</v>
      </c>
      <c r="T8" s="10">
        <v>1.24736756844322E-2</v>
      </c>
      <c r="U8" s="10">
        <v>2.0411469301798199E-2</v>
      </c>
      <c r="V8" s="10">
        <v>5.63002680965147E-2</v>
      </c>
      <c r="W8" s="12">
        <v>0.1</v>
      </c>
      <c r="X8" s="82" t="s">
        <v>146</v>
      </c>
      <c r="Y8" s="78"/>
      <c r="Z8" s="78"/>
    </row>
    <row r="9" spans="1:26">
      <c r="A9" s="152"/>
      <c r="B9" s="152"/>
      <c r="C9" s="152"/>
      <c r="D9" s="154" t="s">
        <v>145</v>
      </c>
      <c r="E9" s="155"/>
      <c r="F9" s="8">
        <v>44357.3754178241</v>
      </c>
      <c r="G9" s="92" t="s">
        <v>171</v>
      </c>
      <c r="H9" s="46">
        <v>3</v>
      </c>
      <c r="I9" s="47">
        <f>H9/Q8</f>
        <v>2.3809523809523808E-2</v>
      </c>
      <c r="J9" s="47">
        <f t="shared" ref="J9" si="1">+H9/L8</f>
        <v>4.8598736432852748E-4</v>
      </c>
      <c r="K9" s="9">
        <v>6264</v>
      </c>
      <c r="L9" s="9">
        <v>6173</v>
      </c>
      <c r="M9" s="10">
        <v>0.98547254150702401</v>
      </c>
      <c r="N9" s="11">
        <v>2238</v>
      </c>
      <c r="O9" s="9">
        <v>1401</v>
      </c>
      <c r="P9" s="10">
        <v>0.22695609914142201</v>
      </c>
      <c r="Q9" s="11">
        <v>126</v>
      </c>
      <c r="R9" s="9">
        <v>77</v>
      </c>
      <c r="S9" s="10">
        <v>5.4960742326909402E-2</v>
      </c>
      <c r="T9" s="10">
        <v>1.24736756844322E-2</v>
      </c>
      <c r="U9" s="10">
        <v>2.0411469301798199E-2</v>
      </c>
      <c r="V9" s="10">
        <v>5.63002680965147E-2</v>
      </c>
      <c r="W9" s="12">
        <v>0.1</v>
      </c>
      <c r="X9" s="82"/>
      <c r="Y9" s="78"/>
      <c r="Z9" s="78"/>
    </row>
    <row r="10" spans="1:26">
      <c r="A10" s="152"/>
      <c r="B10" s="152"/>
      <c r="C10" s="152"/>
      <c r="D10" s="154" t="s">
        <v>145</v>
      </c>
      <c r="E10" s="155"/>
      <c r="F10" s="8">
        <v>44357.3754178241</v>
      </c>
      <c r="G10" s="92" t="s">
        <v>172</v>
      </c>
      <c r="H10" s="46">
        <v>0</v>
      </c>
      <c r="I10" s="47">
        <f>H10/Q9</f>
        <v>0</v>
      </c>
      <c r="J10" s="47">
        <f>+H10/L9</f>
        <v>0</v>
      </c>
      <c r="K10" s="9">
        <v>6264</v>
      </c>
      <c r="L10" s="9">
        <v>6173</v>
      </c>
      <c r="M10" s="10">
        <v>0.98547254150702401</v>
      </c>
      <c r="N10" s="11">
        <v>2238</v>
      </c>
      <c r="O10" s="9">
        <v>1401</v>
      </c>
      <c r="P10" s="10">
        <v>0.22695609914142201</v>
      </c>
      <c r="Q10" s="11">
        <v>126</v>
      </c>
      <c r="R10" s="9">
        <v>77</v>
      </c>
      <c r="S10" s="10">
        <v>5.4960742326909402E-2</v>
      </c>
      <c r="T10" s="10">
        <v>1.24736756844322E-2</v>
      </c>
      <c r="U10" s="10">
        <v>2.0411469301798199E-2</v>
      </c>
      <c r="V10" s="10">
        <v>5.63002680965147E-2</v>
      </c>
      <c r="W10" s="12">
        <v>0.1</v>
      </c>
      <c r="X10" s="82"/>
      <c r="Y10" s="78"/>
      <c r="Z10" s="78"/>
    </row>
    <row r="11" spans="1:26">
      <c r="A11" s="152"/>
      <c r="B11" s="152"/>
      <c r="C11" s="152"/>
      <c r="D11" s="154" t="s">
        <v>145</v>
      </c>
      <c r="E11" s="155"/>
      <c r="F11" s="8">
        <v>44357.3754178241</v>
      </c>
      <c r="G11" s="92" t="s">
        <v>173</v>
      </c>
      <c r="H11" s="46">
        <v>3</v>
      </c>
      <c r="I11" s="47">
        <f>H11/Q10</f>
        <v>2.3809523809523808E-2</v>
      </c>
      <c r="J11" s="47">
        <f>+H11/L10</f>
        <v>4.8598736432852748E-4</v>
      </c>
      <c r="K11" s="9">
        <v>6264</v>
      </c>
      <c r="L11" s="9">
        <v>6173</v>
      </c>
      <c r="M11" s="10">
        <v>0.98547254150702401</v>
      </c>
      <c r="N11" s="11">
        <v>2238</v>
      </c>
      <c r="O11" s="9">
        <v>1401</v>
      </c>
      <c r="P11" s="10">
        <v>0.22695609914142201</v>
      </c>
      <c r="Q11" s="11">
        <v>126</v>
      </c>
      <c r="R11" s="9">
        <v>77</v>
      </c>
      <c r="S11" s="10">
        <v>5.4960742326909402E-2</v>
      </c>
      <c r="T11" s="10">
        <v>1.24736756844322E-2</v>
      </c>
      <c r="U11" s="10">
        <v>2.0411469301798199E-2</v>
      </c>
      <c r="V11" s="10">
        <v>5.63002680965147E-2</v>
      </c>
      <c r="W11" s="12">
        <v>0.1</v>
      </c>
      <c r="X11" s="82"/>
      <c r="Y11" s="78"/>
      <c r="Z11" s="78"/>
    </row>
    <row r="12" spans="1:26">
      <c r="A12" s="152"/>
      <c r="B12" s="152"/>
      <c r="C12" s="152"/>
      <c r="D12" s="90"/>
      <c r="E12" s="91"/>
      <c r="F12" s="8"/>
      <c r="G12" s="8"/>
      <c r="H12" s="8"/>
      <c r="I12" s="8"/>
      <c r="J12" s="8"/>
      <c r="K12" s="9"/>
      <c r="L12" s="9"/>
      <c r="M12" s="10"/>
      <c r="N12" s="11"/>
      <c r="O12" s="9"/>
      <c r="P12" s="10"/>
      <c r="Q12" s="11"/>
      <c r="R12" s="9"/>
      <c r="S12" s="10"/>
      <c r="T12" s="10"/>
      <c r="U12" s="10"/>
      <c r="V12" s="10"/>
      <c r="W12" s="12"/>
      <c r="X12" s="82"/>
      <c r="Y12" s="78"/>
      <c r="Z12" s="78"/>
    </row>
    <row r="13" spans="1:26">
      <c r="A13" s="152"/>
      <c r="B13" s="152"/>
      <c r="C13" s="152"/>
      <c r="D13" s="154" t="s">
        <v>147</v>
      </c>
      <c r="E13" s="155"/>
      <c r="F13" s="8">
        <v>44364.375276655097</v>
      </c>
      <c r="G13" s="8"/>
      <c r="H13" s="8"/>
      <c r="I13" s="8"/>
      <c r="J13" s="8"/>
      <c r="K13" s="9">
        <v>6256</v>
      </c>
      <c r="L13" s="9">
        <v>6152</v>
      </c>
      <c r="M13" s="10">
        <v>0.98337595907928399</v>
      </c>
      <c r="N13" s="11">
        <v>2075</v>
      </c>
      <c r="O13" s="9">
        <v>1367</v>
      </c>
      <c r="P13" s="10">
        <v>0.222204161248375</v>
      </c>
      <c r="Q13" s="11">
        <v>92</v>
      </c>
      <c r="R13" s="9">
        <v>52</v>
      </c>
      <c r="S13" s="10">
        <v>3.8039502560351102E-2</v>
      </c>
      <c r="T13" s="10">
        <v>8.4525357607282206E-3</v>
      </c>
      <c r="U13" s="10">
        <v>1.49544863459038E-2</v>
      </c>
      <c r="V13" s="10">
        <v>4.4337349397590403E-2</v>
      </c>
      <c r="W13" s="12">
        <v>0.1</v>
      </c>
      <c r="X13" s="82" t="s">
        <v>148</v>
      </c>
      <c r="Y13" s="78"/>
      <c r="Z13" s="78"/>
    </row>
    <row r="14" spans="1:26">
      <c r="A14" s="152"/>
      <c r="B14" s="152"/>
      <c r="C14" s="152"/>
      <c r="D14" s="154" t="s">
        <v>147</v>
      </c>
      <c r="E14" s="155"/>
      <c r="F14" s="8">
        <v>44364.375276655097</v>
      </c>
      <c r="G14" s="92" t="s">
        <v>171</v>
      </c>
      <c r="H14" s="46">
        <v>4</v>
      </c>
      <c r="I14" s="47">
        <f>H14/Q13</f>
        <v>4.3478260869565216E-2</v>
      </c>
      <c r="J14" s="47">
        <f t="shared" ref="J14" si="2">+H14/L13</f>
        <v>6.5019505851755528E-4</v>
      </c>
      <c r="K14" s="9">
        <v>6256</v>
      </c>
      <c r="L14" s="9">
        <v>6152</v>
      </c>
      <c r="M14" s="10">
        <v>0.98337595907928399</v>
      </c>
      <c r="N14" s="11">
        <v>2075</v>
      </c>
      <c r="O14" s="9">
        <v>1367</v>
      </c>
      <c r="P14" s="10">
        <v>0.222204161248375</v>
      </c>
      <c r="Q14" s="11">
        <v>92</v>
      </c>
      <c r="R14" s="9">
        <v>52</v>
      </c>
      <c r="S14" s="10">
        <v>3.8039502560351102E-2</v>
      </c>
      <c r="T14" s="10">
        <v>8.4525357607282206E-3</v>
      </c>
      <c r="U14" s="10">
        <v>1.49544863459038E-2</v>
      </c>
      <c r="V14" s="10">
        <v>4.4337349397590403E-2</v>
      </c>
      <c r="W14" s="12">
        <v>0.1</v>
      </c>
      <c r="X14" s="82"/>
      <c r="Y14" s="78"/>
      <c r="Z14" s="78"/>
    </row>
    <row r="15" spans="1:26">
      <c r="A15" s="152"/>
      <c r="B15" s="152"/>
      <c r="C15" s="152"/>
      <c r="D15" s="154" t="s">
        <v>147</v>
      </c>
      <c r="E15" s="155"/>
      <c r="F15" s="8">
        <v>44364.375276655097</v>
      </c>
      <c r="G15" s="92" t="s">
        <v>172</v>
      </c>
      <c r="H15" s="46">
        <v>3</v>
      </c>
      <c r="I15" s="47">
        <f>H15/Q14</f>
        <v>3.2608695652173912E-2</v>
      </c>
      <c r="J15" s="47">
        <f>+H15/L14</f>
        <v>4.8764629388816646E-4</v>
      </c>
      <c r="K15" s="9">
        <v>6256</v>
      </c>
      <c r="L15" s="9">
        <v>6152</v>
      </c>
      <c r="M15" s="10">
        <v>0.98337595907928399</v>
      </c>
      <c r="N15" s="11">
        <v>2075</v>
      </c>
      <c r="O15" s="9">
        <v>1367</v>
      </c>
      <c r="P15" s="10">
        <v>0.222204161248375</v>
      </c>
      <c r="Q15" s="11">
        <v>92</v>
      </c>
      <c r="R15" s="9">
        <v>52</v>
      </c>
      <c r="S15" s="10">
        <v>3.8039502560351102E-2</v>
      </c>
      <c r="T15" s="10">
        <v>8.4525357607282206E-3</v>
      </c>
      <c r="U15" s="10">
        <v>1.49544863459038E-2</v>
      </c>
      <c r="V15" s="10">
        <v>4.4337349397590403E-2</v>
      </c>
      <c r="W15" s="12">
        <v>0.1</v>
      </c>
      <c r="X15" s="82"/>
      <c r="Y15" s="78"/>
      <c r="Z15" s="78"/>
    </row>
    <row r="16" spans="1:26">
      <c r="A16" s="152"/>
      <c r="B16" s="152"/>
      <c r="C16" s="152"/>
      <c r="D16" s="90"/>
      <c r="E16" s="91"/>
      <c r="F16" s="8"/>
      <c r="G16" s="8"/>
      <c r="H16" s="8"/>
      <c r="I16" s="8"/>
      <c r="J16" s="8"/>
      <c r="K16" s="9"/>
      <c r="L16" s="9"/>
      <c r="M16" s="10"/>
      <c r="N16" s="11"/>
      <c r="O16" s="9"/>
      <c r="P16" s="10"/>
      <c r="Q16" s="11"/>
      <c r="R16" s="9"/>
      <c r="S16" s="10"/>
      <c r="T16" s="10"/>
      <c r="U16" s="10"/>
      <c r="V16" s="10"/>
      <c r="W16" s="12"/>
      <c r="X16" s="82"/>
      <c r="Y16" s="78"/>
      <c r="Z16" s="78"/>
    </row>
    <row r="17" spans="1:26">
      <c r="A17" s="152"/>
      <c r="B17" s="152"/>
      <c r="C17" s="152"/>
      <c r="D17" s="154" t="s">
        <v>149</v>
      </c>
      <c r="E17" s="155"/>
      <c r="F17" s="8">
        <v>44371.375767245401</v>
      </c>
      <c r="G17" s="8"/>
      <c r="H17" s="8"/>
      <c r="I17" s="8"/>
      <c r="J17" s="8"/>
      <c r="K17" s="9">
        <v>24203</v>
      </c>
      <c r="L17" s="9">
        <v>22334</v>
      </c>
      <c r="M17" s="10">
        <v>0.922778167995703</v>
      </c>
      <c r="N17" s="11">
        <v>2200</v>
      </c>
      <c r="O17" s="9">
        <v>1516</v>
      </c>
      <c r="P17" s="10">
        <v>6.7878570788931697E-2</v>
      </c>
      <c r="Q17" s="11">
        <v>133</v>
      </c>
      <c r="R17" s="9">
        <v>85</v>
      </c>
      <c r="S17" s="10">
        <v>5.6068601583113498E-2</v>
      </c>
      <c r="T17" s="10">
        <v>3.8058565415957698E-3</v>
      </c>
      <c r="U17" s="10">
        <v>5.9550461180263303E-3</v>
      </c>
      <c r="V17" s="10">
        <v>6.0454545454545497E-2</v>
      </c>
      <c r="W17" s="12">
        <v>0.1</v>
      </c>
      <c r="X17" s="82"/>
      <c r="Y17" s="78"/>
      <c r="Z17" s="78"/>
    </row>
    <row r="18" spans="1:26">
      <c r="A18" s="152"/>
      <c r="B18" s="152"/>
      <c r="C18" s="152"/>
      <c r="D18" s="154" t="s">
        <v>149</v>
      </c>
      <c r="E18" s="155"/>
      <c r="F18" s="8">
        <v>44371.375767245401</v>
      </c>
      <c r="G18" s="92" t="s">
        <v>171</v>
      </c>
      <c r="H18" s="46">
        <v>0</v>
      </c>
      <c r="I18" s="47">
        <f>H18/Q17</f>
        <v>0</v>
      </c>
      <c r="J18" s="47">
        <f t="shared" ref="J18" si="3">+H18/L17</f>
        <v>0</v>
      </c>
      <c r="K18" s="9">
        <v>24203</v>
      </c>
      <c r="L18" s="9">
        <v>22334</v>
      </c>
      <c r="M18" s="10">
        <v>0.922778167995703</v>
      </c>
      <c r="N18" s="11">
        <v>2200</v>
      </c>
      <c r="O18" s="9">
        <v>1516</v>
      </c>
      <c r="P18" s="10">
        <v>6.7878570788931697E-2</v>
      </c>
      <c r="Q18" s="11">
        <v>133</v>
      </c>
      <c r="R18" s="9">
        <v>85</v>
      </c>
      <c r="S18" s="10">
        <v>5.6068601583113498E-2</v>
      </c>
      <c r="T18" s="10">
        <v>3.8058565415957698E-3</v>
      </c>
      <c r="U18" s="10">
        <v>5.9550461180263303E-3</v>
      </c>
      <c r="V18" s="10">
        <v>6.0454545454545497E-2</v>
      </c>
      <c r="W18" s="12">
        <v>0.1</v>
      </c>
      <c r="X18" s="93"/>
      <c r="Y18" s="78"/>
      <c r="Z18" s="78"/>
    </row>
    <row r="19" spans="1:26">
      <c r="A19" s="152"/>
      <c r="B19" s="152"/>
      <c r="C19" s="152"/>
      <c r="D19" s="154" t="s">
        <v>149</v>
      </c>
      <c r="E19" s="155"/>
      <c r="F19" s="8">
        <v>44371.375767245401</v>
      </c>
      <c r="G19" s="92" t="s">
        <v>172</v>
      </c>
      <c r="H19" s="46">
        <v>5</v>
      </c>
      <c r="I19" s="47">
        <f>H19/Q18</f>
        <v>3.7593984962406013E-2</v>
      </c>
      <c r="J19" s="47">
        <f>+H19/L18</f>
        <v>2.2387391421151606E-4</v>
      </c>
      <c r="K19" s="9">
        <v>24203</v>
      </c>
      <c r="L19" s="9">
        <v>22334</v>
      </c>
      <c r="M19" s="10">
        <v>0.922778167995703</v>
      </c>
      <c r="N19" s="11">
        <v>2200</v>
      </c>
      <c r="O19" s="9">
        <v>1516</v>
      </c>
      <c r="P19" s="10">
        <v>6.7878570788931697E-2</v>
      </c>
      <c r="Q19" s="11">
        <v>133</v>
      </c>
      <c r="R19" s="9">
        <v>85</v>
      </c>
      <c r="S19" s="10">
        <v>5.6068601583113498E-2</v>
      </c>
      <c r="T19" s="10">
        <v>3.8058565415957698E-3</v>
      </c>
      <c r="U19" s="10">
        <v>5.9550461180263303E-3</v>
      </c>
      <c r="V19" s="10">
        <v>6.0454545454545497E-2</v>
      </c>
      <c r="W19" s="12">
        <v>0.1</v>
      </c>
      <c r="X19" s="93"/>
      <c r="Y19" s="78"/>
      <c r="Z19" s="78"/>
    </row>
    <row r="20" spans="1:26">
      <c r="A20" s="152"/>
      <c r="B20" s="152"/>
      <c r="C20" s="152"/>
      <c r="D20" s="158" t="s">
        <v>0</v>
      </c>
      <c r="E20" s="83" t="s">
        <v>23</v>
      </c>
      <c r="F20" s="84" t="s">
        <v>0</v>
      </c>
      <c r="G20" s="84"/>
      <c r="H20" s="84"/>
      <c r="I20" s="84"/>
      <c r="J20" s="84"/>
      <c r="K20" s="16">
        <v>11945</v>
      </c>
      <c r="L20" s="16">
        <v>11442</v>
      </c>
      <c r="M20" s="17">
        <v>0.95789033068229401</v>
      </c>
      <c r="N20" s="18">
        <v>2136</v>
      </c>
      <c r="O20" s="16">
        <v>1483</v>
      </c>
      <c r="P20" s="17">
        <v>0.129610208005593</v>
      </c>
      <c r="Q20" s="18">
        <v>125</v>
      </c>
      <c r="R20" s="16">
        <v>79</v>
      </c>
      <c r="S20" s="17">
        <v>5.32703978422117E-2</v>
      </c>
      <c r="T20" s="17">
        <v>6.90438734486978E-3</v>
      </c>
      <c r="U20" s="17">
        <v>1.0924663520363601E-2</v>
      </c>
      <c r="V20" s="17">
        <v>5.8520599250936299E-2</v>
      </c>
      <c r="W20" s="84">
        <v>0.1</v>
      </c>
      <c r="X20" s="84" t="s">
        <v>150</v>
      </c>
      <c r="Y20" s="78"/>
      <c r="Z20" s="78"/>
    </row>
    <row r="21" spans="1:26">
      <c r="A21" s="152"/>
      <c r="B21" s="152"/>
      <c r="C21" s="153"/>
      <c r="D21" s="159"/>
      <c r="E21" s="83" t="s">
        <v>25</v>
      </c>
      <c r="F21" s="84" t="s">
        <v>0</v>
      </c>
      <c r="G21" s="84"/>
      <c r="H21" s="84"/>
      <c r="I21" s="84"/>
      <c r="J21" s="84"/>
      <c r="K21" s="16">
        <v>12258</v>
      </c>
      <c r="L21" s="16">
        <v>10892</v>
      </c>
      <c r="M21" s="17">
        <v>0.88856257138195505</v>
      </c>
      <c r="N21" s="18">
        <v>64</v>
      </c>
      <c r="O21" s="16">
        <v>33</v>
      </c>
      <c r="P21" s="17">
        <v>3.0297466030113798E-3</v>
      </c>
      <c r="Q21" s="18">
        <v>8</v>
      </c>
      <c r="R21" s="16">
        <v>6</v>
      </c>
      <c r="S21" s="17">
        <v>0.18181818181818199</v>
      </c>
      <c r="T21" s="17">
        <v>5.5086301872934302E-4</v>
      </c>
      <c r="U21" s="17">
        <v>7.3448402497245703E-4</v>
      </c>
      <c r="V21" s="17">
        <v>0.125</v>
      </c>
      <c r="W21" s="84">
        <v>0.1</v>
      </c>
      <c r="X21" s="84" t="s">
        <v>150</v>
      </c>
      <c r="Y21" s="78"/>
      <c r="Z21" s="78"/>
    </row>
    <row r="22" spans="1:26">
      <c r="A22" s="152"/>
      <c r="B22" s="152"/>
      <c r="C22" s="160" t="s">
        <v>32</v>
      </c>
      <c r="D22" s="157"/>
      <c r="E22" s="149"/>
      <c r="F22" s="85" t="s">
        <v>0</v>
      </c>
      <c r="G22" s="85"/>
      <c r="H22" s="85"/>
      <c r="I22" s="85"/>
      <c r="J22" s="85"/>
      <c r="K22" s="20">
        <v>42988</v>
      </c>
      <c r="L22" s="20">
        <v>40822</v>
      </c>
      <c r="M22" s="21">
        <v>0.94961384572438801</v>
      </c>
      <c r="N22" s="22">
        <v>8612</v>
      </c>
      <c r="O22" s="20">
        <v>5633</v>
      </c>
      <c r="P22" s="21">
        <v>0.137989319484592</v>
      </c>
      <c r="Q22" s="22">
        <v>462</v>
      </c>
      <c r="R22" s="20">
        <v>287</v>
      </c>
      <c r="S22" s="21">
        <v>5.0949760340848603E-2</v>
      </c>
      <c r="T22" s="21">
        <v>7.0305227573367298E-3</v>
      </c>
      <c r="U22" s="21">
        <v>1.1317426877664001E-2</v>
      </c>
      <c r="V22" s="21">
        <v>5.3646075243845799E-2</v>
      </c>
      <c r="W22" s="85" t="s">
        <v>0</v>
      </c>
      <c r="X22" s="85" t="s">
        <v>0</v>
      </c>
      <c r="Y22" s="78"/>
      <c r="Z22" s="78"/>
    </row>
    <row r="23" spans="1:26" ht="20.399999999999999">
      <c r="A23" s="152"/>
      <c r="B23" s="152"/>
      <c r="C23" s="86" t="s">
        <v>51</v>
      </c>
      <c r="D23" s="154" t="s">
        <v>151</v>
      </c>
      <c r="E23" s="155"/>
      <c r="F23" s="8">
        <v>44349.5421559838</v>
      </c>
      <c r="G23" s="8"/>
      <c r="H23" s="8"/>
      <c r="I23" s="8"/>
      <c r="J23" s="8"/>
      <c r="K23" s="9">
        <v>2531</v>
      </c>
      <c r="L23" s="9">
        <v>2372</v>
      </c>
      <c r="M23" s="10">
        <v>0.937178980640063</v>
      </c>
      <c r="N23" s="11">
        <v>274</v>
      </c>
      <c r="O23" s="9">
        <v>182</v>
      </c>
      <c r="P23" s="10">
        <v>7.6728499156829694E-2</v>
      </c>
      <c r="Q23" s="11">
        <v>4</v>
      </c>
      <c r="R23" s="9">
        <v>4</v>
      </c>
      <c r="S23" s="10">
        <v>2.1978021978022001E-2</v>
      </c>
      <c r="T23" s="10">
        <v>1.6863406408094399E-3</v>
      </c>
      <c r="U23" s="10">
        <v>1.6863406408094399E-3</v>
      </c>
      <c r="V23" s="10">
        <v>1.4598540145985399E-2</v>
      </c>
      <c r="W23" s="12">
        <v>0.5</v>
      </c>
      <c r="X23" s="82" t="s">
        <v>152</v>
      </c>
      <c r="Y23" s="78"/>
      <c r="Z23" s="78"/>
    </row>
    <row r="24" spans="1:26">
      <c r="A24" s="152"/>
      <c r="B24" s="152"/>
      <c r="C24" s="86"/>
      <c r="D24" s="154" t="s">
        <v>151</v>
      </c>
      <c r="E24" s="155"/>
      <c r="F24" s="8">
        <v>44349.5421559838</v>
      </c>
      <c r="G24" s="66" t="s">
        <v>120</v>
      </c>
      <c r="H24" s="67">
        <v>1</v>
      </c>
      <c r="I24" s="68">
        <f>H24/Q$23</f>
        <v>0.25</v>
      </c>
      <c r="J24" s="68">
        <f>+H24/L$23</f>
        <v>4.2158516020236085E-4</v>
      </c>
      <c r="K24" s="9">
        <v>2531</v>
      </c>
      <c r="L24" s="9">
        <v>2372</v>
      </c>
      <c r="M24" s="10">
        <v>0.937178980640063</v>
      </c>
      <c r="N24" s="11">
        <v>274</v>
      </c>
      <c r="O24" s="9">
        <v>182</v>
      </c>
      <c r="P24" s="10">
        <v>7.6728499156829694E-2</v>
      </c>
      <c r="Q24" s="11">
        <v>4</v>
      </c>
      <c r="R24" s="9">
        <v>4</v>
      </c>
      <c r="S24" s="10">
        <v>2.1978021978022001E-2</v>
      </c>
      <c r="T24" s="10">
        <v>1.6863406408094399E-3</v>
      </c>
      <c r="U24" s="10">
        <v>1.6863406408094399E-3</v>
      </c>
      <c r="V24" s="10">
        <v>1.4598540145985399E-2</v>
      </c>
      <c r="W24" s="12">
        <v>0.5</v>
      </c>
      <c r="X24" s="82"/>
      <c r="Y24" s="78"/>
      <c r="Z24" s="78"/>
    </row>
    <row r="25" spans="1:26" ht="30.6">
      <c r="A25" s="152"/>
      <c r="B25" s="152"/>
      <c r="C25" s="86"/>
      <c r="D25" s="154" t="s">
        <v>151</v>
      </c>
      <c r="E25" s="155"/>
      <c r="F25" s="8">
        <v>44349.5421559838</v>
      </c>
      <c r="G25" s="66" t="s">
        <v>92</v>
      </c>
      <c r="H25" s="67">
        <v>0</v>
      </c>
      <c r="I25" s="68">
        <f t="shared" ref="I25:I27" si="4">H25/Q$23</f>
        <v>0</v>
      </c>
      <c r="J25" s="68">
        <f t="shared" ref="J25:J27" si="5">+H25/L$23</f>
        <v>0</v>
      </c>
      <c r="K25" s="9">
        <v>2531</v>
      </c>
      <c r="L25" s="9">
        <v>2372</v>
      </c>
      <c r="M25" s="10">
        <v>0.937178980640063</v>
      </c>
      <c r="N25" s="11">
        <v>274</v>
      </c>
      <c r="O25" s="9">
        <v>182</v>
      </c>
      <c r="P25" s="10">
        <v>7.6728499156829694E-2</v>
      </c>
      <c r="Q25" s="11">
        <v>4</v>
      </c>
      <c r="R25" s="9">
        <v>4</v>
      </c>
      <c r="S25" s="10">
        <v>2.1978021978022001E-2</v>
      </c>
      <c r="T25" s="10">
        <v>1.6863406408094399E-3</v>
      </c>
      <c r="U25" s="10">
        <v>1.6863406408094399E-3</v>
      </c>
      <c r="V25" s="10">
        <v>1.4598540145985399E-2</v>
      </c>
      <c r="W25" s="12">
        <v>0.5</v>
      </c>
      <c r="X25" s="82"/>
      <c r="Y25" s="78"/>
      <c r="Z25" s="78"/>
    </row>
    <row r="26" spans="1:26" ht="20.399999999999999">
      <c r="A26" s="152"/>
      <c r="B26" s="152"/>
      <c r="C26" s="86"/>
      <c r="D26" s="154" t="s">
        <v>151</v>
      </c>
      <c r="E26" s="155"/>
      <c r="F26" s="8">
        <v>44349.5421559838</v>
      </c>
      <c r="G26" s="66" t="s">
        <v>93</v>
      </c>
      <c r="H26" s="67">
        <v>1</v>
      </c>
      <c r="I26" s="68">
        <f t="shared" si="4"/>
        <v>0.25</v>
      </c>
      <c r="J26" s="68">
        <f t="shared" si="5"/>
        <v>4.2158516020236085E-4</v>
      </c>
      <c r="K26" s="9">
        <v>2531</v>
      </c>
      <c r="L26" s="9">
        <v>2372</v>
      </c>
      <c r="M26" s="10">
        <v>0.937178980640063</v>
      </c>
      <c r="N26" s="11">
        <v>274</v>
      </c>
      <c r="O26" s="9">
        <v>182</v>
      </c>
      <c r="P26" s="10">
        <v>7.6728499156829694E-2</v>
      </c>
      <c r="Q26" s="11">
        <v>4</v>
      </c>
      <c r="R26" s="9">
        <v>4</v>
      </c>
      <c r="S26" s="10">
        <v>2.1978021978022001E-2</v>
      </c>
      <c r="T26" s="10">
        <v>1.6863406408094399E-3</v>
      </c>
      <c r="U26" s="10">
        <v>1.6863406408094399E-3</v>
      </c>
      <c r="V26" s="10">
        <v>1.4598540145985399E-2</v>
      </c>
      <c r="W26" s="12">
        <v>0.5</v>
      </c>
      <c r="X26" s="82"/>
      <c r="Y26" s="78"/>
      <c r="Z26" s="78"/>
    </row>
    <row r="27" spans="1:26" ht="20.399999999999999">
      <c r="A27" s="152"/>
      <c r="B27" s="152"/>
      <c r="C27" s="86"/>
      <c r="D27" s="154" t="s">
        <v>151</v>
      </c>
      <c r="E27" s="155"/>
      <c r="F27" s="8">
        <v>44349.5421559838</v>
      </c>
      <c r="G27" s="66" t="s">
        <v>95</v>
      </c>
      <c r="H27" s="67">
        <v>0</v>
      </c>
      <c r="I27" s="68">
        <f t="shared" si="4"/>
        <v>0</v>
      </c>
      <c r="J27" s="68">
        <f t="shared" si="5"/>
        <v>0</v>
      </c>
      <c r="K27" s="9">
        <v>2531</v>
      </c>
      <c r="L27" s="9">
        <v>2372</v>
      </c>
      <c r="M27" s="10">
        <v>0.937178980640063</v>
      </c>
      <c r="N27" s="11">
        <v>274</v>
      </c>
      <c r="O27" s="9">
        <v>182</v>
      </c>
      <c r="P27" s="10">
        <v>7.6728499156829694E-2</v>
      </c>
      <c r="Q27" s="11">
        <v>4</v>
      </c>
      <c r="R27" s="9">
        <v>4</v>
      </c>
      <c r="S27" s="10">
        <v>2.1978021978022001E-2</v>
      </c>
      <c r="T27" s="10">
        <v>1.6863406408094399E-3</v>
      </c>
      <c r="U27" s="10">
        <v>1.6863406408094399E-3</v>
      </c>
      <c r="V27" s="10">
        <v>1.4598540145985399E-2</v>
      </c>
      <c r="W27" s="12">
        <v>0.5</v>
      </c>
      <c r="X27" s="82"/>
      <c r="Y27" s="78"/>
      <c r="Z27" s="78"/>
    </row>
    <row r="28" spans="1:26">
      <c r="A28" s="152"/>
      <c r="B28" s="153"/>
      <c r="C28" s="160" t="s">
        <v>130</v>
      </c>
      <c r="D28" s="157"/>
      <c r="E28" s="149"/>
      <c r="F28" s="85" t="s">
        <v>0</v>
      </c>
      <c r="G28" s="85"/>
      <c r="H28" s="85"/>
      <c r="I28" s="85"/>
      <c r="J28" s="85"/>
      <c r="K28" s="20">
        <v>2531</v>
      </c>
      <c r="L28" s="20">
        <v>2372</v>
      </c>
      <c r="M28" s="21">
        <v>0.937178980640063</v>
      </c>
      <c r="N28" s="22">
        <v>274</v>
      </c>
      <c r="O28" s="20">
        <v>182</v>
      </c>
      <c r="P28" s="21">
        <v>7.6728499156829694E-2</v>
      </c>
      <c r="Q28" s="22">
        <v>4</v>
      </c>
      <c r="R28" s="20">
        <v>4</v>
      </c>
      <c r="S28" s="21">
        <v>2.1978021978022001E-2</v>
      </c>
      <c r="T28" s="21">
        <v>1.6863406408094399E-3</v>
      </c>
      <c r="U28" s="21">
        <v>1.6863406408094399E-3</v>
      </c>
      <c r="V28" s="21">
        <v>1.4598540145985399E-2</v>
      </c>
      <c r="W28" s="85" t="s">
        <v>0</v>
      </c>
      <c r="X28" s="85" t="s">
        <v>0</v>
      </c>
      <c r="Y28" s="78"/>
      <c r="Z28" s="78"/>
    </row>
    <row r="29" spans="1:26">
      <c r="A29" s="153"/>
      <c r="B29" s="161" t="s">
        <v>153</v>
      </c>
      <c r="C29" s="157"/>
      <c r="D29" s="157"/>
      <c r="E29" s="149"/>
      <c r="F29" s="87" t="s">
        <v>0</v>
      </c>
      <c r="G29" s="87"/>
      <c r="H29" s="87"/>
      <c r="I29" s="87"/>
      <c r="J29" s="87"/>
      <c r="K29" s="24">
        <v>45519</v>
      </c>
      <c r="L29" s="24">
        <v>43194</v>
      </c>
      <c r="M29" s="25">
        <v>0.94892242799710003</v>
      </c>
      <c r="N29" s="26">
        <v>8886</v>
      </c>
      <c r="O29" s="24">
        <v>5815</v>
      </c>
      <c r="P29" s="25">
        <v>0.13462517942306801</v>
      </c>
      <c r="Q29" s="26">
        <v>466</v>
      </c>
      <c r="R29" s="24">
        <v>291</v>
      </c>
      <c r="S29" s="25">
        <v>5.0042992261392999E-2</v>
      </c>
      <c r="T29" s="25">
        <v>6.7370468120572296E-3</v>
      </c>
      <c r="U29" s="25">
        <v>1.07885354447377E-2</v>
      </c>
      <c r="V29" s="25">
        <v>5.2442043664190897E-2</v>
      </c>
      <c r="W29" s="87" t="s">
        <v>0</v>
      </c>
      <c r="X29" s="87" t="s">
        <v>0</v>
      </c>
      <c r="Y29" s="78"/>
      <c r="Z29" s="78"/>
    </row>
    <row r="30" spans="1:26">
      <c r="A30" s="162" t="s">
        <v>154</v>
      </c>
      <c r="B30" s="157"/>
      <c r="C30" s="157"/>
      <c r="D30" s="157"/>
      <c r="E30" s="149"/>
      <c r="F30" s="88" t="s">
        <v>0</v>
      </c>
      <c r="G30" s="88"/>
      <c r="H30" s="88"/>
      <c r="I30" s="88"/>
      <c r="J30" s="88"/>
      <c r="K30" s="28">
        <v>45519</v>
      </c>
      <c r="L30" s="28">
        <v>43194</v>
      </c>
      <c r="M30" s="29">
        <v>0.94892242799710003</v>
      </c>
      <c r="N30" s="30">
        <v>8886</v>
      </c>
      <c r="O30" s="28">
        <v>5815</v>
      </c>
      <c r="P30" s="29">
        <v>0.13462517942306801</v>
      </c>
      <c r="Q30" s="30">
        <v>466</v>
      </c>
      <c r="R30" s="28">
        <v>291</v>
      </c>
      <c r="S30" s="29">
        <v>5.0042992261392999E-2</v>
      </c>
      <c r="T30" s="29">
        <v>6.7370468120572296E-3</v>
      </c>
      <c r="U30" s="29">
        <v>1.07885354447377E-2</v>
      </c>
      <c r="V30" s="29">
        <v>5.2442043664190897E-2</v>
      </c>
      <c r="W30" s="88" t="s">
        <v>0</v>
      </c>
      <c r="X30" s="88" t="s">
        <v>0</v>
      </c>
      <c r="Y30" s="78"/>
      <c r="Z30" s="78"/>
    </row>
    <row r="31" spans="1:26">
      <c r="A31" s="156" t="s">
        <v>155</v>
      </c>
      <c r="B31" s="157"/>
      <c r="C31" s="157"/>
      <c r="D31" s="157"/>
      <c r="E31" s="149"/>
      <c r="F31" s="89" t="s">
        <v>0</v>
      </c>
      <c r="G31" s="89"/>
      <c r="H31" s="89"/>
      <c r="I31" s="89"/>
      <c r="J31" s="89"/>
      <c r="K31" s="32">
        <v>45519</v>
      </c>
      <c r="L31" s="32">
        <v>43194</v>
      </c>
      <c r="M31" s="33">
        <v>0.94892242799710003</v>
      </c>
      <c r="N31" s="34">
        <v>8886</v>
      </c>
      <c r="O31" s="32">
        <v>5815</v>
      </c>
      <c r="P31" s="33">
        <v>0.13462517942306801</v>
      </c>
      <c r="Q31" s="34">
        <v>466</v>
      </c>
      <c r="R31" s="32">
        <v>291</v>
      </c>
      <c r="S31" s="33">
        <v>5.0042992261392999E-2</v>
      </c>
      <c r="T31" s="33">
        <v>6.7370468120572296E-3</v>
      </c>
      <c r="U31" s="33">
        <v>1.07885354447377E-2</v>
      </c>
      <c r="V31" s="33">
        <v>5.2442043664190897E-2</v>
      </c>
      <c r="W31" s="89" t="s">
        <v>0</v>
      </c>
      <c r="X31" s="89" t="s">
        <v>0</v>
      </c>
      <c r="Y31" s="78"/>
      <c r="Z31" s="78"/>
    </row>
    <row r="32" spans="1:26" ht="0" hidden="1" customHeight="1"/>
  </sheetData>
  <autoFilter ref="A3:X3" xr:uid="{F07C6B56-0C90-4283-9FF4-400A9C3B04A7}">
    <filterColumn colId="3" showButton="0"/>
  </autoFilter>
  <mergeCells count="29">
    <mergeCell ref="A31:E31"/>
    <mergeCell ref="D5:E5"/>
    <mergeCell ref="D6:E6"/>
    <mergeCell ref="D9:E9"/>
    <mergeCell ref="D10:E10"/>
    <mergeCell ref="D11:E11"/>
    <mergeCell ref="D14:E14"/>
    <mergeCell ref="D15:E15"/>
    <mergeCell ref="D20:D21"/>
    <mergeCell ref="C22:E22"/>
    <mergeCell ref="D23:E23"/>
    <mergeCell ref="C28:E28"/>
    <mergeCell ref="B29:E29"/>
    <mergeCell ref="A30:E30"/>
    <mergeCell ref="D18:E18"/>
    <mergeCell ref="D19:E19"/>
    <mergeCell ref="A2:E2"/>
    <mergeCell ref="D3:E3"/>
    <mergeCell ref="A4:A29"/>
    <mergeCell ref="B4:B28"/>
    <mergeCell ref="C4:C21"/>
    <mergeCell ref="D4:E4"/>
    <mergeCell ref="D8:E8"/>
    <mergeCell ref="D13:E13"/>
    <mergeCell ref="D17:E17"/>
    <mergeCell ref="D27:E27"/>
    <mergeCell ref="D24:E24"/>
    <mergeCell ref="D25:E25"/>
    <mergeCell ref="D26:E26"/>
  </mergeCells>
  <hyperlinks>
    <hyperlink ref="D4" r:id="rId1" xr:uid="{48FECF97-202A-40D9-A139-3BC821FD00DB}"/>
    <hyperlink ref="D8" r:id="rId2" xr:uid="{C53A4423-51A8-40F8-A4B2-934B231F75E6}"/>
    <hyperlink ref="D13" r:id="rId3" xr:uid="{9B953C89-5CFD-4D7C-B398-1D82D513F20F}"/>
    <hyperlink ref="D17" r:id="rId4" xr:uid="{39916D31-BDDA-442F-8547-81656457EB95}"/>
    <hyperlink ref="E20" r:id="rId5" xr:uid="{E766A31D-1C27-4281-9714-8EA5219C24B2}"/>
    <hyperlink ref="E21" r:id="rId6" xr:uid="{0CF816F5-C7DA-4FBF-9611-5347048BDDE5}"/>
    <hyperlink ref="D23" r:id="rId7" xr:uid="{CC3F36DA-FCA7-46F5-851A-0C308CD96BE6}"/>
    <hyperlink ref="D5" r:id="rId8" xr:uid="{649EA93F-034D-4A36-B2A0-D1D03CA26B08}"/>
    <hyperlink ref="D6" r:id="rId9" xr:uid="{7FF486FF-6762-4A19-948D-A5AFFBA53AD8}"/>
    <hyperlink ref="D9" r:id="rId10" xr:uid="{A8670CA2-BB50-4E1B-8E79-3903D575E023}"/>
    <hyperlink ref="D10" r:id="rId11" xr:uid="{4613F6B2-B9C2-4137-8AF2-44C7744767C5}"/>
    <hyperlink ref="D11" r:id="rId12" xr:uid="{1373B675-D149-40B7-90FC-79956F2551F6}"/>
    <hyperlink ref="D14" r:id="rId13" xr:uid="{7451C11A-98FE-47A7-A538-F6E4E438459F}"/>
    <hyperlink ref="D15" r:id="rId14" xr:uid="{F91F3499-608A-4E79-BF18-87250583C983}"/>
    <hyperlink ref="D18" r:id="rId15" xr:uid="{71416973-DA60-43FA-B02E-88A25259EF6B}"/>
    <hyperlink ref="D19" r:id="rId16" xr:uid="{316F6F8D-8D48-4D7C-AFE2-8531DB9474CE}"/>
    <hyperlink ref="D24" r:id="rId17" xr:uid="{0B8D1ED4-9EFD-49A9-A9FC-AB98BD3F774A}"/>
    <hyperlink ref="D25" r:id="rId18" xr:uid="{02DC669B-A75B-477F-9EE8-1FFA243F91A2}"/>
    <hyperlink ref="D26" r:id="rId19" xr:uid="{86D1B1A9-1F95-42E4-8876-5048F85AC6D0}"/>
    <hyperlink ref="D27" r:id="rId20" xr:uid="{45AD5ECC-D86E-47A0-B7CB-1AD927A94CD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5C5C-FAC5-45FF-BBB4-25BBEBA7FCC1}">
  <dimension ref="A1:Z34"/>
  <sheetViews>
    <sheetView workbookViewId="0">
      <selection activeCell="G5" sqref="G5:J6"/>
    </sheetView>
  </sheetViews>
  <sheetFormatPr defaultRowHeight="14.4"/>
  <cols>
    <col min="1" max="1" width="13.6640625" style="79" customWidth="1"/>
    <col min="2" max="2" width="8" style="79" customWidth="1"/>
    <col min="3" max="3" width="15.77734375" style="79" customWidth="1"/>
    <col min="4" max="4" width="3.77734375" style="79" customWidth="1"/>
    <col min="5" max="5" width="30.44140625" style="79" customWidth="1"/>
    <col min="6" max="10" width="9.5546875" style="79" customWidth="1"/>
    <col min="11" max="12" width="8.88671875" style="79"/>
    <col min="13" max="13" width="9.21875" style="79" customWidth="1"/>
    <col min="14" max="16" width="8.88671875" style="79"/>
    <col min="17" max="18" width="8.21875" style="79" customWidth="1"/>
    <col min="19" max="19" width="6.88671875" style="79" customWidth="1"/>
    <col min="20" max="21" width="8.21875" style="79" customWidth="1"/>
    <col min="22" max="23" width="6.88671875" style="79" customWidth="1"/>
    <col min="24" max="24" width="37.5546875" style="79" customWidth="1"/>
    <col min="25" max="25" width="5.88671875" style="79" customWidth="1"/>
    <col min="26" max="26" width="255" style="79" customWidth="1"/>
    <col min="27" max="16384" width="8.88671875" style="79"/>
  </cols>
  <sheetData>
    <row r="1" spans="1:26" ht="1.0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s="2" customFormat="1" ht="41.25" customHeight="1">
      <c r="A2" s="126" t="s">
        <v>174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 t="s">
        <v>0</v>
      </c>
      <c r="L2" s="4" t="s">
        <v>0</v>
      </c>
      <c r="M2" s="4" t="s">
        <v>0</v>
      </c>
      <c r="N2" s="5" t="s">
        <v>0</v>
      </c>
      <c r="O2" s="4" t="s">
        <v>0</v>
      </c>
      <c r="P2" s="5" t="s">
        <v>0</v>
      </c>
      <c r="Q2" s="5" t="s">
        <v>0</v>
      </c>
      <c r="R2" s="4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3"/>
      <c r="Z2" s="3"/>
    </row>
    <row r="3" spans="1:26" ht="31.8">
      <c r="A3" s="80" t="s">
        <v>1</v>
      </c>
      <c r="B3" s="81" t="s">
        <v>2</v>
      </c>
      <c r="C3" s="80" t="s">
        <v>3</v>
      </c>
      <c r="D3" s="148" t="s">
        <v>4</v>
      </c>
      <c r="E3" s="149"/>
      <c r="F3" s="81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81" t="s">
        <v>6</v>
      </c>
      <c r="L3" s="81" t="s">
        <v>7</v>
      </c>
      <c r="M3" s="81" t="s">
        <v>8</v>
      </c>
      <c r="N3" s="81" t="s">
        <v>11</v>
      </c>
      <c r="O3" s="81" t="s">
        <v>9</v>
      </c>
      <c r="P3" s="81" t="s">
        <v>10</v>
      </c>
      <c r="Q3" s="81" t="s">
        <v>15</v>
      </c>
      <c r="R3" s="81" t="s">
        <v>12</v>
      </c>
      <c r="S3" s="81" t="s">
        <v>14</v>
      </c>
      <c r="T3" s="81" t="s">
        <v>13</v>
      </c>
      <c r="U3" s="81" t="s">
        <v>16</v>
      </c>
      <c r="V3" s="81" t="s">
        <v>17</v>
      </c>
      <c r="W3" s="81" t="s">
        <v>18</v>
      </c>
      <c r="X3" s="81" t="s">
        <v>19</v>
      </c>
      <c r="Y3" s="78"/>
      <c r="Z3" s="78"/>
    </row>
    <row r="4" spans="1:26">
      <c r="A4" s="150" t="s">
        <v>20</v>
      </c>
      <c r="B4" s="134">
        <v>44378</v>
      </c>
      <c r="C4" s="150" t="s">
        <v>21</v>
      </c>
      <c r="D4" s="154" t="s">
        <v>156</v>
      </c>
      <c r="E4" s="155"/>
      <c r="F4" s="8">
        <v>44378.375424803198</v>
      </c>
      <c r="G4" s="8"/>
      <c r="H4" s="8"/>
      <c r="I4" s="8"/>
      <c r="J4" s="8"/>
      <c r="K4" s="9">
        <v>23971</v>
      </c>
      <c r="L4" s="9">
        <v>22592</v>
      </c>
      <c r="M4" s="10">
        <v>0.94247215385257199</v>
      </c>
      <c r="N4" s="11">
        <v>2271</v>
      </c>
      <c r="O4" s="9">
        <v>1547</v>
      </c>
      <c r="P4" s="10">
        <v>6.8475566572237995E-2</v>
      </c>
      <c r="Q4" s="11">
        <v>179</v>
      </c>
      <c r="R4" s="9">
        <v>135</v>
      </c>
      <c r="S4" s="10">
        <v>8.72656755009696E-2</v>
      </c>
      <c r="T4" s="10">
        <v>5.97556657223796E-3</v>
      </c>
      <c r="U4" s="10">
        <v>7.92315864022663E-3</v>
      </c>
      <c r="V4" s="10">
        <v>7.8819903126376004E-2</v>
      </c>
      <c r="W4" s="12">
        <v>0.1</v>
      </c>
      <c r="X4" s="82"/>
      <c r="Y4" s="78"/>
      <c r="Z4" s="78"/>
    </row>
    <row r="5" spans="1:26">
      <c r="A5" s="151"/>
      <c r="B5" s="135"/>
      <c r="C5" s="151"/>
      <c r="D5" s="154" t="s">
        <v>156</v>
      </c>
      <c r="E5" s="155"/>
      <c r="F5" s="8">
        <v>44378.375424803198</v>
      </c>
      <c r="G5" s="92" t="s">
        <v>171</v>
      </c>
      <c r="H5" s="46">
        <v>2</v>
      </c>
      <c r="I5" s="47">
        <f>H5/Q4</f>
        <v>1.11731843575419E-2</v>
      </c>
      <c r="J5" s="47">
        <f t="shared" ref="J5" si="0">+H5/L4</f>
        <v>8.852691218130312E-5</v>
      </c>
      <c r="K5" s="9">
        <v>23971</v>
      </c>
      <c r="L5" s="9">
        <v>22592</v>
      </c>
      <c r="M5" s="10">
        <v>0.94247215385257199</v>
      </c>
      <c r="N5" s="11">
        <v>2271</v>
      </c>
      <c r="O5" s="9">
        <v>1547</v>
      </c>
      <c r="P5" s="10">
        <v>6.8475566572237995E-2</v>
      </c>
      <c r="Q5" s="11">
        <v>179</v>
      </c>
      <c r="R5" s="9">
        <v>135</v>
      </c>
      <c r="S5" s="10">
        <v>8.72656755009696E-2</v>
      </c>
      <c r="T5" s="10">
        <v>5.97556657223796E-3</v>
      </c>
      <c r="U5" s="10">
        <v>7.92315864022663E-3</v>
      </c>
      <c r="V5" s="10">
        <v>7.8819903126376004E-2</v>
      </c>
      <c r="W5" s="12">
        <v>0.1</v>
      </c>
      <c r="X5" s="111"/>
      <c r="Y5" s="78"/>
      <c r="Z5" s="78"/>
    </row>
    <row r="6" spans="1:26">
      <c r="A6" s="151"/>
      <c r="B6" s="135"/>
      <c r="C6" s="151"/>
      <c r="D6" s="154" t="s">
        <v>156</v>
      </c>
      <c r="E6" s="155"/>
      <c r="F6" s="8">
        <v>44378.375424803198</v>
      </c>
      <c r="G6" s="92" t="s">
        <v>172</v>
      </c>
      <c r="H6" s="46">
        <v>7</v>
      </c>
      <c r="I6" s="47">
        <f>H6/Q5</f>
        <v>3.9106145251396648E-2</v>
      </c>
      <c r="J6" s="47">
        <f>+H6/L5</f>
        <v>3.098441926345609E-4</v>
      </c>
      <c r="K6" s="9">
        <v>23971</v>
      </c>
      <c r="L6" s="9">
        <v>22592</v>
      </c>
      <c r="M6" s="10">
        <v>0.94247215385257199</v>
      </c>
      <c r="N6" s="11">
        <v>2271</v>
      </c>
      <c r="O6" s="9">
        <v>1547</v>
      </c>
      <c r="P6" s="10">
        <v>6.8475566572237995E-2</v>
      </c>
      <c r="Q6" s="11">
        <v>179</v>
      </c>
      <c r="R6" s="9">
        <v>135</v>
      </c>
      <c r="S6" s="10">
        <v>8.72656755009696E-2</v>
      </c>
      <c r="T6" s="10">
        <v>5.97556657223796E-3</v>
      </c>
      <c r="U6" s="10">
        <v>7.92315864022663E-3</v>
      </c>
      <c r="V6" s="10">
        <v>7.8819903126376004E-2</v>
      </c>
      <c r="W6" s="12">
        <v>0.1</v>
      </c>
      <c r="X6" s="111"/>
      <c r="Y6" s="78"/>
      <c r="Z6" s="78"/>
    </row>
    <row r="7" spans="1:26">
      <c r="A7" s="152"/>
      <c r="B7" s="152"/>
      <c r="C7" s="152"/>
      <c r="D7" s="158" t="s">
        <v>0</v>
      </c>
      <c r="E7" s="83" t="s">
        <v>23</v>
      </c>
      <c r="F7" s="84" t="s">
        <v>0</v>
      </c>
      <c r="G7" s="84"/>
      <c r="H7" s="84"/>
      <c r="I7" s="84"/>
      <c r="J7" s="84"/>
      <c r="K7" s="16">
        <v>11947</v>
      </c>
      <c r="L7" s="16">
        <v>11721</v>
      </c>
      <c r="M7" s="17">
        <v>0.98108311710052698</v>
      </c>
      <c r="N7" s="18">
        <v>2237</v>
      </c>
      <c r="O7" s="16">
        <v>1516</v>
      </c>
      <c r="P7" s="17">
        <v>0.12934049995734201</v>
      </c>
      <c r="Q7" s="18">
        <v>169</v>
      </c>
      <c r="R7" s="16">
        <v>127</v>
      </c>
      <c r="S7" s="17">
        <v>8.3773087071240093E-2</v>
      </c>
      <c r="T7" s="17">
        <v>1.08352529647641E-2</v>
      </c>
      <c r="U7" s="17">
        <v>1.44185649688593E-2</v>
      </c>
      <c r="V7" s="17">
        <v>7.5547608404112607E-2</v>
      </c>
      <c r="W7" s="84">
        <v>0.1</v>
      </c>
      <c r="X7" s="84" t="s">
        <v>157</v>
      </c>
      <c r="Y7" s="78"/>
      <c r="Z7" s="78"/>
    </row>
    <row r="8" spans="1:26">
      <c r="A8" s="152"/>
      <c r="B8" s="152"/>
      <c r="C8" s="152"/>
      <c r="D8" s="159"/>
      <c r="E8" s="83" t="s">
        <v>25</v>
      </c>
      <c r="F8" s="84" t="s">
        <v>0</v>
      </c>
      <c r="G8" s="84"/>
      <c r="H8" s="84"/>
      <c r="I8" s="84"/>
      <c r="J8" s="84"/>
      <c r="K8" s="16">
        <v>12024</v>
      </c>
      <c r="L8" s="16">
        <v>10871</v>
      </c>
      <c r="M8" s="17">
        <v>0.90410844976713201</v>
      </c>
      <c r="N8" s="18">
        <v>34</v>
      </c>
      <c r="O8" s="16">
        <v>31</v>
      </c>
      <c r="P8" s="17">
        <v>2.8516235856866899E-3</v>
      </c>
      <c r="Q8" s="18">
        <v>10</v>
      </c>
      <c r="R8" s="16">
        <v>8</v>
      </c>
      <c r="S8" s="17">
        <v>0.25806451612903197</v>
      </c>
      <c r="T8" s="17">
        <v>7.3590286082237104E-4</v>
      </c>
      <c r="U8" s="17">
        <v>9.1987857602796399E-4</v>
      </c>
      <c r="V8" s="17">
        <v>0.29411764705882398</v>
      </c>
      <c r="W8" s="84">
        <v>0.1</v>
      </c>
      <c r="X8" s="84" t="s">
        <v>157</v>
      </c>
      <c r="Y8" s="78"/>
      <c r="Z8" s="78"/>
    </row>
    <row r="9" spans="1:26">
      <c r="A9" s="152"/>
      <c r="B9" s="152"/>
      <c r="C9" s="152"/>
      <c r="D9" s="154" t="s">
        <v>158</v>
      </c>
      <c r="E9" s="155"/>
      <c r="F9" s="8">
        <v>44385.375711886598</v>
      </c>
      <c r="G9" s="8"/>
      <c r="H9" s="8"/>
      <c r="I9" s="8"/>
      <c r="J9" s="8"/>
      <c r="K9" s="9">
        <v>23619</v>
      </c>
      <c r="L9" s="9">
        <v>22542</v>
      </c>
      <c r="M9" s="10">
        <v>0.95440111774418901</v>
      </c>
      <c r="N9" s="11">
        <v>2236</v>
      </c>
      <c r="O9" s="9">
        <v>1574</v>
      </c>
      <c r="P9" s="10">
        <v>6.9825215153934903E-2</v>
      </c>
      <c r="Q9" s="11">
        <v>119</v>
      </c>
      <c r="R9" s="9">
        <v>86</v>
      </c>
      <c r="S9" s="10">
        <v>5.4637865311308799E-2</v>
      </c>
      <c r="T9" s="10">
        <v>3.8151007009138501E-3</v>
      </c>
      <c r="U9" s="10">
        <v>5.2790346907993996E-3</v>
      </c>
      <c r="V9" s="10">
        <v>5.3220035778175301E-2</v>
      </c>
      <c r="W9" s="12">
        <v>0.1</v>
      </c>
      <c r="X9" s="82"/>
      <c r="Y9" s="78"/>
      <c r="Z9" s="78"/>
    </row>
    <row r="10" spans="1:26">
      <c r="A10" s="152"/>
      <c r="B10" s="152"/>
      <c r="C10" s="152"/>
      <c r="D10" s="154" t="s">
        <v>158</v>
      </c>
      <c r="E10" s="155"/>
      <c r="F10" s="8">
        <v>44385.375711886598</v>
      </c>
      <c r="G10" s="92" t="s">
        <v>171</v>
      </c>
      <c r="H10" s="46">
        <v>0</v>
      </c>
      <c r="I10" s="47">
        <f>H10/Q9</f>
        <v>0</v>
      </c>
      <c r="J10" s="47">
        <f t="shared" ref="J10" si="1">+H10/L9</f>
        <v>0</v>
      </c>
      <c r="K10" s="9">
        <v>23619</v>
      </c>
      <c r="L10" s="9">
        <v>22542</v>
      </c>
      <c r="M10" s="10">
        <v>0.95440111774418901</v>
      </c>
      <c r="N10" s="11">
        <v>2236</v>
      </c>
      <c r="O10" s="9">
        <v>1574</v>
      </c>
      <c r="P10" s="10">
        <v>6.9825215153934903E-2</v>
      </c>
      <c r="Q10" s="11">
        <v>119</v>
      </c>
      <c r="R10" s="9">
        <v>86</v>
      </c>
      <c r="S10" s="10">
        <v>5.4637865311308799E-2</v>
      </c>
      <c r="T10" s="10">
        <v>3.8151007009138501E-3</v>
      </c>
      <c r="U10" s="10">
        <v>5.2790346907993996E-3</v>
      </c>
      <c r="V10" s="10">
        <v>5.3220035778175301E-2</v>
      </c>
      <c r="W10" s="12">
        <v>0.1</v>
      </c>
      <c r="X10" s="111"/>
      <c r="Y10" s="78"/>
      <c r="Z10" s="78"/>
    </row>
    <row r="11" spans="1:26">
      <c r="A11" s="152"/>
      <c r="B11" s="152"/>
      <c r="C11" s="152"/>
      <c r="D11" s="154" t="s">
        <v>158</v>
      </c>
      <c r="E11" s="155"/>
      <c r="F11" s="8">
        <v>44385.375711886598</v>
      </c>
      <c r="G11" s="92" t="s">
        <v>172</v>
      </c>
      <c r="H11" s="46">
        <v>5</v>
      </c>
      <c r="I11" s="47">
        <f>H11/Q10</f>
        <v>4.2016806722689079E-2</v>
      </c>
      <c r="J11" s="47">
        <f>+H11/L10</f>
        <v>2.2180818028568893E-4</v>
      </c>
      <c r="K11" s="9">
        <v>23619</v>
      </c>
      <c r="L11" s="9">
        <v>22542</v>
      </c>
      <c r="M11" s="10">
        <v>0.95440111774418901</v>
      </c>
      <c r="N11" s="11">
        <v>2236</v>
      </c>
      <c r="O11" s="9">
        <v>1574</v>
      </c>
      <c r="P11" s="10">
        <v>6.9825215153934903E-2</v>
      </c>
      <c r="Q11" s="11">
        <v>119</v>
      </c>
      <c r="R11" s="9">
        <v>86</v>
      </c>
      <c r="S11" s="10">
        <v>5.4637865311308799E-2</v>
      </c>
      <c r="T11" s="10">
        <v>3.8151007009138501E-3</v>
      </c>
      <c r="U11" s="10">
        <v>5.2790346907993996E-3</v>
      </c>
      <c r="V11" s="10">
        <v>5.3220035778175301E-2</v>
      </c>
      <c r="W11" s="12">
        <v>0.1</v>
      </c>
      <c r="X11" s="111"/>
      <c r="Y11" s="78"/>
      <c r="Z11" s="78"/>
    </row>
    <row r="12" spans="1:26">
      <c r="A12" s="152"/>
      <c r="B12" s="152"/>
      <c r="C12" s="152"/>
      <c r="D12" s="158" t="s">
        <v>0</v>
      </c>
      <c r="E12" s="83" t="s">
        <v>23</v>
      </c>
      <c r="F12" s="84" t="s">
        <v>0</v>
      </c>
      <c r="G12" s="84"/>
      <c r="H12" s="84"/>
      <c r="I12" s="84"/>
      <c r="J12" s="84"/>
      <c r="K12" s="16">
        <v>11927</v>
      </c>
      <c r="L12" s="16">
        <v>11686</v>
      </c>
      <c r="M12" s="17">
        <v>0.97979374528381002</v>
      </c>
      <c r="N12" s="18">
        <v>2136</v>
      </c>
      <c r="O12" s="16">
        <v>1489</v>
      </c>
      <c r="P12" s="17">
        <v>0.127417422556906</v>
      </c>
      <c r="Q12" s="18">
        <v>116</v>
      </c>
      <c r="R12" s="16">
        <v>84</v>
      </c>
      <c r="S12" s="17">
        <v>5.6413700470114202E-2</v>
      </c>
      <c r="T12" s="17">
        <v>7.1880883107992496E-3</v>
      </c>
      <c r="U12" s="17">
        <v>9.9264076672942007E-3</v>
      </c>
      <c r="V12" s="17">
        <v>5.4307116104868901E-2</v>
      </c>
      <c r="W12" s="84">
        <v>0.1</v>
      </c>
      <c r="X12" s="84" t="s">
        <v>159</v>
      </c>
      <c r="Y12" s="78"/>
      <c r="Z12" s="78"/>
    </row>
    <row r="13" spans="1:26">
      <c r="A13" s="152"/>
      <c r="B13" s="152"/>
      <c r="C13" s="152"/>
      <c r="D13" s="159"/>
      <c r="E13" s="83" t="s">
        <v>25</v>
      </c>
      <c r="F13" s="84" t="s">
        <v>0</v>
      </c>
      <c r="G13" s="84"/>
      <c r="H13" s="84"/>
      <c r="I13" s="84"/>
      <c r="J13" s="84"/>
      <c r="K13" s="16">
        <v>11692</v>
      </c>
      <c r="L13" s="16">
        <v>10856</v>
      </c>
      <c r="M13" s="17">
        <v>0.92849811837153595</v>
      </c>
      <c r="N13" s="18">
        <v>100</v>
      </c>
      <c r="O13" s="16">
        <v>85</v>
      </c>
      <c r="P13" s="17">
        <v>7.8297715549005206E-3</v>
      </c>
      <c r="Q13" s="18">
        <v>3</v>
      </c>
      <c r="R13" s="16">
        <v>2</v>
      </c>
      <c r="S13" s="17">
        <v>2.3529411764705899E-2</v>
      </c>
      <c r="T13" s="17">
        <v>1.84229918938836E-4</v>
      </c>
      <c r="U13" s="17">
        <v>2.7634487840825399E-4</v>
      </c>
      <c r="V13" s="17">
        <v>0.03</v>
      </c>
      <c r="W13" s="84">
        <v>0.1</v>
      </c>
      <c r="X13" s="84" t="s">
        <v>157</v>
      </c>
      <c r="Y13" s="78"/>
      <c r="Z13" s="78"/>
    </row>
    <row r="14" spans="1:26">
      <c r="A14" s="152"/>
      <c r="B14" s="152"/>
      <c r="C14" s="152"/>
      <c r="D14" s="154" t="s">
        <v>158</v>
      </c>
      <c r="E14" s="155"/>
      <c r="F14" s="8">
        <v>44385.406396678198</v>
      </c>
      <c r="G14" s="92" t="s">
        <v>171</v>
      </c>
      <c r="H14" s="46">
        <v>0</v>
      </c>
      <c r="I14" s="47">
        <f>H14/Q13</f>
        <v>0</v>
      </c>
      <c r="J14" s="47">
        <f t="shared" ref="J14" si="2">+H14/L13</f>
        <v>0</v>
      </c>
      <c r="K14" s="9">
        <v>17827</v>
      </c>
      <c r="L14" s="9">
        <v>17341</v>
      </c>
      <c r="M14" s="10">
        <v>0.97273798171313197</v>
      </c>
      <c r="N14" s="11">
        <v>683</v>
      </c>
      <c r="O14" s="9">
        <v>482</v>
      </c>
      <c r="P14" s="10">
        <v>2.77953981892624E-2</v>
      </c>
      <c r="Q14" s="11">
        <v>53</v>
      </c>
      <c r="R14" s="9">
        <v>35</v>
      </c>
      <c r="S14" s="10">
        <v>7.2614107883817405E-2</v>
      </c>
      <c r="T14" s="10">
        <v>2.0183380427887701E-3</v>
      </c>
      <c r="U14" s="10">
        <v>3.0563404647944198E-3</v>
      </c>
      <c r="V14" s="10">
        <v>7.7598828696925304E-2</v>
      </c>
      <c r="W14" s="12">
        <v>0.1</v>
      </c>
      <c r="X14" s="82" t="s">
        <v>159</v>
      </c>
      <c r="Y14" s="78"/>
      <c r="Z14" s="78"/>
    </row>
    <row r="15" spans="1:26">
      <c r="A15" s="152"/>
      <c r="B15" s="152"/>
      <c r="C15" s="152"/>
      <c r="D15" s="154" t="s">
        <v>160</v>
      </c>
      <c r="E15" s="155"/>
      <c r="F15" s="8">
        <v>44392.375476585701</v>
      </c>
      <c r="G15" s="92" t="s">
        <v>172</v>
      </c>
      <c r="H15" s="46">
        <v>3</v>
      </c>
      <c r="I15" s="47">
        <f>H15/Q14</f>
        <v>5.6603773584905662E-2</v>
      </c>
      <c r="J15" s="47">
        <f>+H15/L14</f>
        <v>1.7300040366760857E-4</v>
      </c>
      <c r="K15" s="9">
        <v>23495</v>
      </c>
      <c r="L15" s="9">
        <v>22390</v>
      </c>
      <c r="M15" s="10">
        <v>0.95296871674824402</v>
      </c>
      <c r="N15" s="11">
        <v>2297</v>
      </c>
      <c r="O15" s="9">
        <v>1482</v>
      </c>
      <c r="P15" s="10">
        <v>6.6190263510495798E-2</v>
      </c>
      <c r="Q15" s="11">
        <v>192</v>
      </c>
      <c r="R15" s="9">
        <v>121</v>
      </c>
      <c r="S15" s="10">
        <v>8.1646423751686903E-2</v>
      </c>
      <c r="T15" s="10">
        <v>5.40419830281376E-3</v>
      </c>
      <c r="U15" s="10">
        <v>8.5752568110763708E-3</v>
      </c>
      <c r="V15" s="10">
        <v>8.3587287766652196E-2</v>
      </c>
      <c r="W15" s="12">
        <v>0.1</v>
      </c>
      <c r="X15" s="82"/>
      <c r="Y15" s="78"/>
      <c r="Z15" s="78"/>
    </row>
    <row r="16" spans="1:26">
      <c r="A16" s="152"/>
      <c r="B16" s="152"/>
      <c r="C16" s="152"/>
      <c r="D16" s="158" t="s">
        <v>0</v>
      </c>
      <c r="E16" s="83" t="s">
        <v>23</v>
      </c>
      <c r="F16" s="84" t="s">
        <v>0</v>
      </c>
      <c r="G16" s="84"/>
      <c r="H16" s="84"/>
      <c r="I16" s="84"/>
      <c r="J16" s="84"/>
      <c r="K16" s="16">
        <v>11924</v>
      </c>
      <c r="L16" s="16">
        <v>11635</v>
      </c>
      <c r="M16" s="17">
        <v>0.97576316672257601</v>
      </c>
      <c r="N16" s="18">
        <v>2263</v>
      </c>
      <c r="O16" s="16">
        <v>1456</v>
      </c>
      <c r="P16" s="17">
        <v>0.125139664804469</v>
      </c>
      <c r="Q16" s="18">
        <v>186</v>
      </c>
      <c r="R16" s="16">
        <v>118</v>
      </c>
      <c r="S16" s="17">
        <v>8.1043956043956006E-2</v>
      </c>
      <c r="T16" s="17">
        <v>1.01418134937688E-2</v>
      </c>
      <c r="U16" s="17">
        <v>1.5986248388483001E-2</v>
      </c>
      <c r="V16" s="17">
        <v>8.2191780821917804E-2</v>
      </c>
      <c r="W16" s="84">
        <v>0.1</v>
      </c>
      <c r="X16" s="84" t="s">
        <v>161</v>
      </c>
      <c r="Y16" s="78"/>
      <c r="Z16" s="78"/>
    </row>
    <row r="17" spans="1:26">
      <c r="A17" s="152"/>
      <c r="B17" s="152"/>
      <c r="C17" s="152"/>
      <c r="D17" s="159"/>
      <c r="E17" s="83" t="s">
        <v>25</v>
      </c>
      <c r="F17" s="84" t="s">
        <v>0</v>
      </c>
      <c r="G17" s="84"/>
      <c r="H17" s="84"/>
      <c r="I17" s="84"/>
      <c r="J17" s="84"/>
      <c r="K17" s="16">
        <v>11571</v>
      </c>
      <c r="L17" s="16">
        <v>10755</v>
      </c>
      <c r="M17" s="17">
        <v>0.92947886958776205</v>
      </c>
      <c r="N17" s="18">
        <v>34</v>
      </c>
      <c r="O17" s="16">
        <v>26</v>
      </c>
      <c r="P17" s="17">
        <v>2.4174802417480201E-3</v>
      </c>
      <c r="Q17" s="18">
        <v>6</v>
      </c>
      <c r="R17" s="16">
        <v>3</v>
      </c>
      <c r="S17" s="17">
        <v>0.115384615384615</v>
      </c>
      <c r="T17" s="17">
        <v>2.7894002789400301E-4</v>
      </c>
      <c r="U17" s="17">
        <v>5.5788005578800602E-4</v>
      </c>
      <c r="V17" s="17">
        <v>0.17647058823529399</v>
      </c>
      <c r="W17" s="84">
        <v>0.1</v>
      </c>
      <c r="X17" s="84" t="s">
        <v>161</v>
      </c>
      <c r="Y17" s="78"/>
      <c r="Z17" s="78"/>
    </row>
    <row r="18" spans="1:26">
      <c r="A18" s="152"/>
      <c r="B18" s="152"/>
      <c r="C18" s="152"/>
      <c r="D18" s="154" t="s">
        <v>162</v>
      </c>
      <c r="E18" s="155"/>
      <c r="F18" s="8">
        <v>44399.375605902802</v>
      </c>
      <c r="G18" s="8"/>
      <c r="H18" s="8"/>
      <c r="I18" s="8"/>
      <c r="J18" s="8"/>
      <c r="K18" s="9">
        <v>23349</v>
      </c>
      <c r="L18" s="9">
        <v>22083</v>
      </c>
      <c r="M18" s="10">
        <v>0.94577926249518196</v>
      </c>
      <c r="N18" s="11">
        <v>2363</v>
      </c>
      <c r="O18" s="9">
        <v>1523</v>
      </c>
      <c r="P18" s="10">
        <v>6.8967078748358501E-2</v>
      </c>
      <c r="Q18" s="11">
        <v>174</v>
      </c>
      <c r="R18" s="9">
        <v>107</v>
      </c>
      <c r="S18" s="10">
        <v>7.0256073539067598E-2</v>
      </c>
      <c r="T18" s="10">
        <v>4.8453561563193397E-3</v>
      </c>
      <c r="U18" s="10">
        <v>7.8793642168183704E-3</v>
      </c>
      <c r="V18" s="10">
        <v>7.3635209479475203E-2</v>
      </c>
      <c r="W18" s="12">
        <v>0.1</v>
      </c>
      <c r="X18" s="82"/>
      <c r="Y18" s="78"/>
      <c r="Z18" s="78"/>
    </row>
    <row r="19" spans="1:26">
      <c r="A19" s="152"/>
      <c r="B19" s="152"/>
      <c r="C19" s="152"/>
      <c r="D19" s="154" t="s">
        <v>162</v>
      </c>
      <c r="E19" s="155"/>
      <c r="F19" s="8">
        <v>44399.375605902802</v>
      </c>
      <c r="G19" s="92" t="s">
        <v>230</v>
      </c>
      <c r="H19" s="46">
        <v>8</v>
      </c>
      <c r="I19" s="47">
        <f>H19/Q18</f>
        <v>4.5977011494252873E-2</v>
      </c>
      <c r="J19" s="47">
        <f t="shared" ref="J19" si="3">+H19/L18</f>
        <v>3.6226961916406287E-4</v>
      </c>
      <c r="K19" s="9">
        <v>23349</v>
      </c>
      <c r="L19" s="9">
        <v>22083</v>
      </c>
      <c r="M19" s="10">
        <v>0.94577926249518196</v>
      </c>
      <c r="N19" s="11">
        <v>2363</v>
      </c>
      <c r="O19" s="9">
        <v>1523</v>
      </c>
      <c r="P19" s="10">
        <v>6.8967078748358501E-2</v>
      </c>
      <c r="Q19" s="11">
        <v>174</v>
      </c>
      <c r="R19" s="9">
        <v>107</v>
      </c>
      <c r="S19" s="10">
        <v>7.0256073539067598E-2</v>
      </c>
      <c r="T19" s="10">
        <v>4.8453561563193397E-3</v>
      </c>
      <c r="U19" s="10">
        <v>7.8793642168183704E-3</v>
      </c>
      <c r="V19" s="10">
        <v>7.3635209479475203E-2</v>
      </c>
      <c r="W19" s="12">
        <v>0.1</v>
      </c>
      <c r="X19" s="111"/>
      <c r="Y19" s="78"/>
      <c r="Z19" s="78"/>
    </row>
    <row r="20" spans="1:26">
      <c r="A20" s="152"/>
      <c r="B20" s="152"/>
      <c r="C20" s="152"/>
      <c r="D20" s="154" t="s">
        <v>162</v>
      </c>
      <c r="E20" s="155"/>
      <c r="F20" s="8">
        <v>44399.375605902802</v>
      </c>
      <c r="G20" s="92" t="s">
        <v>172</v>
      </c>
      <c r="H20" s="46">
        <v>4</v>
      </c>
      <c r="I20" s="47">
        <f>H20/Q19</f>
        <v>2.2988505747126436E-2</v>
      </c>
      <c r="J20" s="47">
        <f>+H20/L19</f>
        <v>1.8113480958203144E-4</v>
      </c>
      <c r="K20" s="9">
        <v>23349</v>
      </c>
      <c r="L20" s="9">
        <v>22083</v>
      </c>
      <c r="M20" s="10">
        <v>0.94577926249518196</v>
      </c>
      <c r="N20" s="11">
        <v>2363</v>
      </c>
      <c r="O20" s="9">
        <v>1523</v>
      </c>
      <c r="P20" s="10">
        <v>6.8967078748358501E-2</v>
      </c>
      <c r="Q20" s="11">
        <v>174</v>
      </c>
      <c r="R20" s="9">
        <v>107</v>
      </c>
      <c r="S20" s="10">
        <v>7.0256073539067598E-2</v>
      </c>
      <c r="T20" s="10">
        <v>4.8453561563193397E-3</v>
      </c>
      <c r="U20" s="10">
        <v>7.8793642168183704E-3</v>
      </c>
      <c r="V20" s="10">
        <v>7.3635209479475203E-2</v>
      </c>
      <c r="W20" s="12">
        <v>0.1</v>
      </c>
      <c r="X20" s="111"/>
      <c r="Y20" s="78"/>
      <c r="Z20" s="78"/>
    </row>
    <row r="21" spans="1:26">
      <c r="A21" s="152"/>
      <c r="B21" s="152"/>
      <c r="C21" s="152"/>
      <c r="D21" s="154" t="s">
        <v>162</v>
      </c>
      <c r="E21" s="155"/>
      <c r="F21" s="8">
        <v>44399.375605902802</v>
      </c>
      <c r="G21" s="92" t="s">
        <v>171</v>
      </c>
      <c r="H21" s="46">
        <v>0</v>
      </c>
      <c r="I21" s="47">
        <f>H21/Q20</f>
        <v>0</v>
      </c>
      <c r="J21" s="47">
        <f>+H21/L20</f>
        <v>0</v>
      </c>
      <c r="K21" s="9">
        <v>23349</v>
      </c>
      <c r="L21" s="9">
        <v>22083</v>
      </c>
      <c r="M21" s="10">
        <v>0.94577926249518196</v>
      </c>
      <c r="N21" s="11">
        <v>2363</v>
      </c>
      <c r="O21" s="9">
        <v>1523</v>
      </c>
      <c r="P21" s="10">
        <v>6.8967078748358501E-2</v>
      </c>
      <c r="Q21" s="11">
        <v>174</v>
      </c>
      <c r="R21" s="9">
        <v>107</v>
      </c>
      <c r="S21" s="10">
        <v>7.0256073539067598E-2</v>
      </c>
      <c r="T21" s="10">
        <v>4.8453561563193397E-3</v>
      </c>
      <c r="U21" s="10">
        <v>7.8793642168183704E-3</v>
      </c>
      <c r="V21" s="10">
        <v>7.3635209479475203E-2</v>
      </c>
      <c r="W21" s="12">
        <v>0.1</v>
      </c>
      <c r="X21" s="111"/>
      <c r="Y21" s="78"/>
      <c r="Z21" s="78"/>
    </row>
    <row r="22" spans="1:26">
      <c r="A22" s="152"/>
      <c r="B22" s="152"/>
      <c r="C22" s="152"/>
      <c r="D22" s="158" t="s">
        <v>0</v>
      </c>
      <c r="E22" s="83" t="s">
        <v>23</v>
      </c>
      <c r="F22" s="84" t="s">
        <v>0</v>
      </c>
      <c r="G22" s="84"/>
      <c r="H22" s="84"/>
      <c r="I22" s="84"/>
      <c r="J22" s="84"/>
      <c r="K22" s="16">
        <v>11862</v>
      </c>
      <c r="L22" s="16">
        <v>11403</v>
      </c>
      <c r="M22" s="17">
        <v>0.96130500758725301</v>
      </c>
      <c r="N22" s="18">
        <v>2314</v>
      </c>
      <c r="O22" s="16">
        <v>1498</v>
      </c>
      <c r="P22" s="17">
        <v>0.131368937998772</v>
      </c>
      <c r="Q22" s="18">
        <v>166</v>
      </c>
      <c r="R22" s="16">
        <v>100</v>
      </c>
      <c r="S22" s="17">
        <v>6.67556742323097E-2</v>
      </c>
      <c r="T22" s="17">
        <v>8.76962202929054E-3</v>
      </c>
      <c r="U22" s="17">
        <v>1.45575725686223E-2</v>
      </c>
      <c r="V22" s="17">
        <v>7.1737251512532393E-2</v>
      </c>
      <c r="W22" s="84">
        <v>0.1</v>
      </c>
      <c r="X22" s="84" t="s">
        <v>163</v>
      </c>
      <c r="Y22" s="78"/>
      <c r="Z22" s="78"/>
    </row>
    <row r="23" spans="1:26">
      <c r="A23" s="152"/>
      <c r="B23" s="152"/>
      <c r="C23" s="152"/>
      <c r="D23" s="159"/>
      <c r="E23" s="83" t="s">
        <v>25</v>
      </c>
      <c r="F23" s="84" t="s">
        <v>0</v>
      </c>
      <c r="G23" s="84"/>
      <c r="H23" s="84"/>
      <c r="I23" s="84"/>
      <c r="J23" s="84"/>
      <c r="K23" s="16">
        <v>11487</v>
      </c>
      <c r="L23" s="16">
        <v>10680</v>
      </c>
      <c r="M23" s="17">
        <v>0.92974667014886403</v>
      </c>
      <c r="N23" s="18">
        <v>49</v>
      </c>
      <c r="O23" s="16">
        <v>25</v>
      </c>
      <c r="P23" s="17">
        <v>2.3408239700374498E-3</v>
      </c>
      <c r="Q23" s="18">
        <v>8</v>
      </c>
      <c r="R23" s="16">
        <v>7</v>
      </c>
      <c r="S23" s="17">
        <v>0.28000000000000003</v>
      </c>
      <c r="T23" s="17">
        <v>6.5543071161048704E-4</v>
      </c>
      <c r="U23" s="17">
        <v>7.4906367041198505E-4</v>
      </c>
      <c r="V23" s="17">
        <v>0.16326530612244899</v>
      </c>
      <c r="W23" s="84">
        <v>0.1</v>
      </c>
      <c r="X23" s="84" t="s">
        <v>163</v>
      </c>
      <c r="Y23" s="78"/>
      <c r="Z23" s="78"/>
    </row>
    <row r="24" spans="1:26">
      <c r="A24" s="152"/>
      <c r="B24" s="152"/>
      <c r="C24" s="152"/>
      <c r="D24" s="154" t="s">
        <v>164</v>
      </c>
      <c r="E24" s="155"/>
      <c r="F24" s="8">
        <v>44406.375544710601</v>
      </c>
      <c r="G24" s="8"/>
      <c r="H24" s="8"/>
      <c r="I24" s="8"/>
      <c r="J24" s="8"/>
      <c r="K24" s="9">
        <v>23294</v>
      </c>
      <c r="L24" s="9">
        <v>22170</v>
      </c>
      <c r="M24" s="10">
        <v>0.95174723104662096</v>
      </c>
      <c r="N24" s="11">
        <v>2391</v>
      </c>
      <c r="O24" s="9">
        <v>1527</v>
      </c>
      <c r="P24" s="10">
        <v>6.8876860622462802E-2</v>
      </c>
      <c r="Q24" s="11">
        <v>145</v>
      </c>
      <c r="R24" s="9">
        <v>109</v>
      </c>
      <c r="S24" s="10">
        <v>7.1381794368041901E-2</v>
      </c>
      <c r="T24" s="10">
        <v>4.9165539016689198E-3</v>
      </c>
      <c r="U24" s="10">
        <v>6.5403698691925997E-3</v>
      </c>
      <c r="V24" s="10">
        <v>6.0644081974069397E-2</v>
      </c>
      <c r="W24" s="12">
        <v>0.1</v>
      </c>
      <c r="X24" s="82"/>
      <c r="Y24" s="78"/>
      <c r="Z24" s="78"/>
    </row>
    <row r="25" spans="1:26">
      <c r="A25" s="152"/>
      <c r="B25" s="152"/>
      <c r="C25" s="152"/>
      <c r="D25" s="154" t="s">
        <v>164</v>
      </c>
      <c r="E25" s="155"/>
      <c r="F25" s="8">
        <v>44406.375544710601</v>
      </c>
      <c r="G25" s="92" t="s">
        <v>230</v>
      </c>
      <c r="H25" s="46">
        <v>11</v>
      </c>
      <c r="I25" s="47">
        <f>H25/Q24</f>
        <v>7.586206896551724E-2</v>
      </c>
      <c r="J25" s="47">
        <f t="shared" ref="J25" si="4">+H25/L24</f>
        <v>4.9616599007668016E-4</v>
      </c>
      <c r="K25" s="9">
        <v>23294</v>
      </c>
      <c r="L25" s="9">
        <v>22170</v>
      </c>
      <c r="M25" s="10">
        <v>0.95174723104662096</v>
      </c>
      <c r="N25" s="11">
        <v>2391</v>
      </c>
      <c r="O25" s="9">
        <v>1527</v>
      </c>
      <c r="P25" s="10">
        <v>6.8876860622462802E-2</v>
      </c>
      <c r="Q25" s="11">
        <v>145</v>
      </c>
      <c r="R25" s="9">
        <v>109</v>
      </c>
      <c r="S25" s="10">
        <v>7.1381794368041901E-2</v>
      </c>
      <c r="T25" s="10">
        <v>4.9165539016689198E-3</v>
      </c>
      <c r="U25" s="10">
        <v>6.5403698691925997E-3</v>
      </c>
      <c r="V25" s="10">
        <v>6.0644081974069397E-2</v>
      </c>
      <c r="W25" s="12">
        <v>0.1</v>
      </c>
      <c r="X25" s="111"/>
      <c r="Y25" s="78"/>
      <c r="Z25" s="78"/>
    </row>
    <row r="26" spans="1:26">
      <c r="A26" s="152"/>
      <c r="B26" s="152"/>
      <c r="C26" s="152"/>
      <c r="D26" s="154" t="s">
        <v>164</v>
      </c>
      <c r="E26" s="155"/>
      <c r="F26" s="8">
        <v>44406.375544710601</v>
      </c>
      <c r="G26" s="92" t="s">
        <v>172</v>
      </c>
      <c r="H26" s="46">
        <v>1</v>
      </c>
      <c r="I26" s="47">
        <f>H26/Q25</f>
        <v>6.8965517241379309E-3</v>
      </c>
      <c r="J26" s="47">
        <f>+H26/L25</f>
        <v>4.5105999097880019E-5</v>
      </c>
      <c r="K26" s="9">
        <v>23294</v>
      </c>
      <c r="L26" s="9">
        <v>22170</v>
      </c>
      <c r="M26" s="10">
        <v>0.95174723104662096</v>
      </c>
      <c r="N26" s="11">
        <v>2391</v>
      </c>
      <c r="O26" s="9">
        <v>1527</v>
      </c>
      <c r="P26" s="10">
        <v>6.8876860622462802E-2</v>
      </c>
      <c r="Q26" s="11">
        <v>145</v>
      </c>
      <c r="R26" s="9">
        <v>109</v>
      </c>
      <c r="S26" s="10">
        <v>7.1381794368041901E-2</v>
      </c>
      <c r="T26" s="10">
        <v>4.9165539016689198E-3</v>
      </c>
      <c r="U26" s="10">
        <v>6.5403698691925997E-3</v>
      </c>
      <c r="V26" s="10">
        <v>6.0644081974069397E-2</v>
      </c>
      <c r="W26" s="12">
        <v>0.1</v>
      </c>
      <c r="X26" s="111"/>
      <c r="Y26" s="78"/>
      <c r="Z26" s="78"/>
    </row>
    <row r="27" spans="1:26">
      <c r="A27" s="152"/>
      <c r="B27" s="152"/>
      <c r="C27" s="152"/>
      <c r="D27" s="154" t="s">
        <v>164</v>
      </c>
      <c r="E27" s="155"/>
      <c r="F27" s="8">
        <v>44406.375544710601</v>
      </c>
      <c r="G27" s="92" t="s">
        <v>171</v>
      </c>
      <c r="H27" s="46">
        <v>1</v>
      </c>
      <c r="I27" s="47">
        <f>H27/Q26</f>
        <v>6.8965517241379309E-3</v>
      </c>
      <c r="J27" s="47">
        <f>+H27/L26</f>
        <v>4.5105999097880019E-5</v>
      </c>
      <c r="K27" s="9">
        <v>23294</v>
      </c>
      <c r="L27" s="9">
        <v>22170</v>
      </c>
      <c r="M27" s="10">
        <v>0.95174723104662096</v>
      </c>
      <c r="N27" s="11">
        <v>2391</v>
      </c>
      <c r="O27" s="9">
        <v>1527</v>
      </c>
      <c r="P27" s="10">
        <v>6.8876860622462802E-2</v>
      </c>
      <c r="Q27" s="11">
        <v>145</v>
      </c>
      <c r="R27" s="9">
        <v>109</v>
      </c>
      <c r="S27" s="10">
        <v>7.1381794368041901E-2</v>
      </c>
      <c r="T27" s="10">
        <v>4.9165539016689198E-3</v>
      </c>
      <c r="U27" s="10">
        <v>6.5403698691925997E-3</v>
      </c>
      <c r="V27" s="10">
        <v>6.0644081974069397E-2</v>
      </c>
      <c r="W27" s="12">
        <v>0.1</v>
      </c>
      <c r="X27" s="111"/>
      <c r="Y27" s="78"/>
      <c r="Z27" s="78"/>
    </row>
    <row r="28" spans="1:26">
      <c r="A28" s="152"/>
      <c r="B28" s="152"/>
      <c r="C28" s="152"/>
      <c r="D28" s="158" t="s">
        <v>0</v>
      </c>
      <c r="E28" s="83" t="s">
        <v>23</v>
      </c>
      <c r="F28" s="84" t="s">
        <v>0</v>
      </c>
      <c r="G28" s="84"/>
      <c r="H28" s="84"/>
      <c r="I28" s="84"/>
      <c r="J28" s="84"/>
      <c r="K28" s="16">
        <v>11865</v>
      </c>
      <c r="L28" s="16">
        <v>11493</v>
      </c>
      <c r="M28" s="17">
        <v>0.96864728192161798</v>
      </c>
      <c r="N28" s="18">
        <v>2356</v>
      </c>
      <c r="O28" s="16">
        <v>1498</v>
      </c>
      <c r="P28" s="17">
        <v>0.13034020708257199</v>
      </c>
      <c r="Q28" s="18">
        <v>135</v>
      </c>
      <c r="R28" s="16">
        <v>103</v>
      </c>
      <c r="S28" s="17">
        <v>6.8758344459279003E-2</v>
      </c>
      <c r="T28" s="17">
        <v>8.9619768554772498E-3</v>
      </c>
      <c r="U28" s="17">
        <v>1.1746280344557601E-2</v>
      </c>
      <c r="V28" s="17">
        <v>5.7300509337860801E-2</v>
      </c>
      <c r="W28" s="84">
        <v>0.1</v>
      </c>
      <c r="X28" s="84" t="s">
        <v>165</v>
      </c>
      <c r="Y28" s="78"/>
      <c r="Z28" s="78"/>
    </row>
    <row r="29" spans="1:26">
      <c r="A29" s="152"/>
      <c r="B29" s="152"/>
      <c r="C29" s="153"/>
      <c r="D29" s="159"/>
      <c r="E29" s="83" t="s">
        <v>25</v>
      </c>
      <c r="F29" s="84" t="s">
        <v>0</v>
      </c>
      <c r="G29" s="84"/>
      <c r="H29" s="84"/>
      <c r="I29" s="84"/>
      <c r="J29" s="84"/>
      <c r="K29" s="16">
        <v>11429</v>
      </c>
      <c r="L29" s="16">
        <v>10677</v>
      </c>
      <c r="M29" s="17">
        <v>0.93420246740747204</v>
      </c>
      <c r="N29" s="18">
        <v>35</v>
      </c>
      <c r="O29" s="16">
        <v>29</v>
      </c>
      <c r="P29" s="17">
        <v>2.7161187599512998E-3</v>
      </c>
      <c r="Q29" s="18">
        <v>10</v>
      </c>
      <c r="R29" s="16">
        <v>6</v>
      </c>
      <c r="S29" s="17">
        <v>0.20689655172413801</v>
      </c>
      <c r="T29" s="17">
        <v>5.6195560550716497E-4</v>
      </c>
      <c r="U29" s="17">
        <v>9.3659267584527502E-4</v>
      </c>
      <c r="V29" s="17">
        <v>0.28571428571428598</v>
      </c>
      <c r="W29" s="84">
        <v>0.1</v>
      </c>
      <c r="X29" s="84" t="s">
        <v>165</v>
      </c>
      <c r="Y29" s="78"/>
      <c r="Z29" s="78"/>
    </row>
    <row r="30" spans="1:26">
      <c r="A30" s="152"/>
      <c r="B30" s="153"/>
      <c r="C30" s="160" t="s">
        <v>166</v>
      </c>
      <c r="D30" s="157"/>
      <c r="E30" s="149"/>
      <c r="F30" s="85" t="s">
        <v>0</v>
      </c>
      <c r="G30" s="85"/>
      <c r="H30" s="85"/>
      <c r="I30" s="85"/>
      <c r="J30" s="85"/>
      <c r="K30" s="20">
        <v>135555</v>
      </c>
      <c r="L30" s="20">
        <v>129118</v>
      </c>
      <c r="M30" s="21">
        <v>0.95251373981040899</v>
      </c>
      <c r="N30" s="22">
        <v>12241</v>
      </c>
      <c r="O30" s="20">
        <v>8135</v>
      </c>
      <c r="P30" s="21">
        <v>6.3004383587106402E-2</v>
      </c>
      <c r="Q30" s="22">
        <v>862</v>
      </c>
      <c r="R30" s="20">
        <v>593</v>
      </c>
      <c r="S30" s="21">
        <v>7.2894898586355297E-2</v>
      </c>
      <c r="T30" s="21">
        <v>4.5926981520779397E-3</v>
      </c>
      <c r="U30" s="21">
        <v>6.67606375563438E-3</v>
      </c>
      <c r="V30" s="21">
        <v>7.04190834082183E-2</v>
      </c>
      <c r="W30" s="85" t="s">
        <v>0</v>
      </c>
      <c r="X30" s="85" t="s">
        <v>0</v>
      </c>
      <c r="Y30" s="78"/>
      <c r="Z30" s="78"/>
    </row>
    <row r="31" spans="1:26">
      <c r="A31" s="153"/>
      <c r="B31" s="161" t="s">
        <v>167</v>
      </c>
      <c r="C31" s="157"/>
      <c r="D31" s="157"/>
      <c r="E31" s="149"/>
      <c r="F31" s="87" t="s">
        <v>0</v>
      </c>
      <c r="G31" s="87"/>
      <c r="H31" s="87"/>
      <c r="I31" s="87"/>
      <c r="J31" s="87"/>
      <c r="K31" s="24">
        <v>135555</v>
      </c>
      <c r="L31" s="24">
        <v>129118</v>
      </c>
      <c r="M31" s="25">
        <v>0.95251373981040899</v>
      </c>
      <c r="N31" s="26">
        <v>12241</v>
      </c>
      <c r="O31" s="24">
        <v>8135</v>
      </c>
      <c r="P31" s="25">
        <v>6.3004383587106402E-2</v>
      </c>
      <c r="Q31" s="26">
        <v>862</v>
      </c>
      <c r="R31" s="24">
        <v>593</v>
      </c>
      <c r="S31" s="25">
        <v>7.2894898586355297E-2</v>
      </c>
      <c r="T31" s="25">
        <v>4.5926981520779397E-3</v>
      </c>
      <c r="U31" s="25">
        <v>6.67606375563438E-3</v>
      </c>
      <c r="V31" s="25">
        <v>7.04190834082183E-2</v>
      </c>
      <c r="W31" s="87" t="s">
        <v>0</v>
      </c>
      <c r="X31" s="87" t="s">
        <v>0</v>
      </c>
      <c r="Y31" s="78"/>
      <c r="Z31" s="78"/>
    </row>
    <row r="32" spans="1:26">
      <c r="A32" s="162" t="s">
        <v>168</v>
      </c>
      <c r="B32" s="157"/>
      <c r="C32" s="157"/>
      <c r="D32" s="157"/>
      <c r="E32" s="149"/>
      <c r="F32" s="88" t="s">
        <v>0</v>
      </c>
      <c r="G32" s="88"/>
      <c r="H32" s="88"/>
      <c r="I32" s="88"/>
      <c r="J32" s="88"/>
      <c r="K32" s="28">
        <v>135555</v>
      </c>
      <c r="L32" s="28">
        <v>129118</v>
      </c>
      <c r="M32" s="29">
        <v>0.95251373981040899</v>
      </c>
      <c r="N32" s="30">
        <v>12241</v>
      </c>
      <c r="O32" s="28">
        <v>8135</v>
      </c>
      <c r="P32" s="29">
        <v>6.3004383587106402E-2</v>
      </c>
      <c r="Q32" s="30">
        <v>862</v>
      </c>
      <c r="R32" s="28">
        <v>593</v>
      </c>
      <c r="S32" s="29">
        <v>7.2894898586355297E-2</v>
      </c>
      <c r="T32" s="29">
        <v>4.5926981520779397E-3</v>
      </c>
      <c r="U32" s="29">
        <v>6.67606375563438E-3</v>
      </c>
      <c r="V32" s="29">
        <v>7.04190834082183E-2</v>
      </c>
      <c r="W32" s="88" t="s">
        <v>0</v>
      </c>
      <c r="X32" s="88" t="s">
        <v>0</v>
      </c>
      <c r="Y32" s="78"/>
      <c r="Z32" s="78"/>
    </row>
    <row r="33" spans="1:26">
      <c r="A33" s="156" t="s">
        <v>169</v>
      </c>
      <c r="B33" s="157"/>
      <c r="C33" s="157"/>
      <c r="D33" s="157"/>
      <c r="E33" s="149"/>
      <c r="F33" s="89" t="s">
        <v>0</v>
      </c>
      <c r="G33" s="89"/>
      <c r="H33" s="89"/>
      <c r="I33" s="89"/>
      <c r="J33" s="89"/>
      <c r="K33" s="32">
        <v>135555</v>
      </c>
      <c r="L33" s="32">
        <v>129118</v>
      </c>
      <c r="M33" s="33">
        <v>0.95251373981040899</v>
      </c>
      <c r="N33" s="34">
        <v>12241</v>
      </c>
      <c r="O33" s="32">
        <v>8135</v>
      </c>
      <c r="P33" s="33">
        <v>6.3004383587106402E-2</v>
      </c>
      <c r="Q33" s="34">
        <v>862</v>
      </c>
      <c r="R33" s="32">
        <v>593</v>
      </c>
      <c r="S33" s="33">
        <v>7.2894898586355297E-2</v>
      </c>
      <c r="T33" s="33">
        <v>4.5926981520779397E-3</v>
      </c>
      <c r="U33" s="33">
        <v>6.67606375563438E-3</v>
      </c>
      <c r="V33" s="33">
        <v>7.04190834082183E-2</v>
      </c>
      <c r="W33" s="89" t="s">
        <v>0</v>
      </c>
      <c r="X33" s="89" t="s">
        <v>0</v>
      </c>
      <c r="Y33" s="78"/>
      <c r="Z33" s="78"/>
    </row>
    <row r="34" spans="1:26" ht="0" hidden="1" customHeight="1"/>
  </sheetData>
  <autoFilter ref="A3:X3" xr:uid="{3AF55C5C-FAC5-45FF-BBB4-25BBEBA7FCC1}">
    <filterColumn colId="3" showButton="0"/>
  </autoFilter>
  <mergeCells count="30">
    <mergeCell ref="B31:E31"/>
    <mergeCell ref="A32:E32"/>
    <mergeCell ref="A33:E33"/>
    <mergeCell ref="D24:E24"/>
    <mergeCell ref="A2:E2"/>
    <mergeCell ref="D3:E3"/>
    <mergeCell ref="A4:A31"/>
    <mergeCell ref="B4:B30"/>
    <mergeCell ref="C4:C29"/>
    <mergeCell ref="D4:E4"/>
    <mergeCell ref="D7:D8"/>
    <mergeCell ref="D9:E9"/>
    <mergeCell ref="D12:D13"/>
    <mergeCell ref="D14:E14"/>
    <mergeCell ref="D15:E15"/>
    <mergeCell ref="D16:D17"/>
    <mergeCell ref="D18:E18"/>
    <mergeCell ref="D22:D23"/>
    <mergeCell ref="D28:D29"/>
    <mergeCell ref="C30:E30"/>
    <mergeCell ref="D5:E5"/>
    <mergeCell ref="D6:E6"/>
    <mergeCell ref="D10:E10"/>
    <mergeCell ref="D11:E11"/>
    <mergeCell ref="D19:E19"/>
    <mergeCell ref="D20:E20"/>
    <mergeCell ref="D21:E21"/>
    <mergeCell ref="D25:E25"/>
    <mergeCell ref="D26:E26"/>
    <mergeCell ref="D27:E27"/>
  </mergeCells>
  <hyperlinks>
    <hyperlink ref="D4" r:id="rId1" xr:uid="{52AE71ED-073C-4E53-A76B-446C6689EBC1}"/>
    <hyperlink ref="E7" r:id="rId2" xr:uid="{E350D93B-0644-4152-9217-0FC43500DABA}"/>
    <hyperlink ref="E8" r:id="rId3" xr:uid="{45398613-EF02-4B2B-9385-7804DD764158}"/>
    <hyperlink ref="D9" r:id="rId4" xr:uid="{1164B31C-9E31-4746-8A07-C4259B93C1BC}"/>
    <hyperlink ref="E12" r:id="rId5" xr:uid="{18CBA367-3908-4EC4-9811-BD3BAF511B73}"/>
    <hyperlink ref="E13" r:id="rId6" xr:uid="{BC99009D-B749-4F73-B397-E3101919B75E}"/>
    <hyperlink ref="D14" r:id="rId7" xr:uid="{927F8EDB-E43B-428A-9C92-3B0D4634D093}"/>
    <hyperlink ref="D15" r:id="rId8" xr:uid="{4843F7A1-4A00-42C5-8EDB-0D874BCD5B19}"/>
    <hyperlink ref="E16" r:id="rId9" xr:uid="{BCF6247F-2198-41F7-9E97-0426F9F9FBBC}"/>
    <hyperlink ref="E17" r:id="rId10" xr:uid="{19CA7C8A-3A85-48F2-ACD8-8CF23A1475A8}"/>
    <hyperlink ref="D18" r:id="rId11" xr:uid="{DFC96F68-DAC9-4355-8692-32399D743494}"/>
    <hyperlink ref="E22" r:id="rId12" xr:uid="{98BAAC43-33D4-47A0-8F90-9CD61100FF33}"/>
    <hyperlink ref="E23" r:id="rId13" xr:uid="{340F1494-D5C9-481E-AF85-A63A7E0E8717}"/>
    <hyperlink ref="D24" r:id="rId14" xr:uid="{916CDD6C-D6CD-4583-9106-4190A2A95598}"/>
    <hyperlink ref="E28" r:id="rId15" xr:uid="{2ED01F2B-417D-41BB-818E-3241856C429A}"/>
    <hyperlink ref="E29" r:id="rId16" xr:uid="{779B9A42-CC20-427D-9CBE-A545E16CE1E4}"/>
    <hyperlink ref="D5" r:id="rId17" xr:uid="{D25F981C-2AAE-4CCC-B144-2B85CAF1741B}"/>
    <hyperlink ref="D6" r:id="rId18" xr:uid="{293D74E3-D5B3-4A9B-8317-67C050BAB58A}"/>
    <hyperlink ref="D10" r:id="rId19" xr:uid="{D6E7DB98-47A3-460C-8245-665C6E720214}"/>
    <hyperlink ref="D11" r:id="rId20" xr:uid="{1ED13715-6994-4B1A-8765-F8D7BF4CE298}"/>
    <hyperlink ref="D19" r:id="rId21" xr:uid="{517C007E-C480-4F89-A7B0-B10C6A43EDFF}"/>
    <hyperlink ref="D20" r:id="rId22" xr:uid="{607D0D85-1B22-4849-AD5B-C8EA57BFD4BD}"/>
    <hyperlink ref="D21" r:id="rId23" xr:uid="{30884799-D717-45FE-B939-0A5072883E86}"/>
    <hyperlink ref="D25" r:id="rId24" xr:uid="{9D68F28F-1539-4AB9-A952-5CDC027F9458}"/>
    <hyperlink ref="D26" r:id="rId25" xr:uid="{D36EAFDA-D174-4D0F-9D0C-663CF05545A2}"/>
    <hyperlink ref="D27" r:id="rId26" xr:uid="{B1C08419-E590-450F-B363-25E099C5CD8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642B-C0D6-488E-900B-C06812E4B715}">
  <dimension ref="A1:AB39"/>
  <sheetViews>
    <sheetView workbookViewId="0">
      <selection activeCell="G21" sqref="G21:J23"/>
    </sheetView>
  </sheetViews>
  <sheetFormatPr defaultRowHeight="14.4"/>
  <cols>
    <col min="1" max="1" width="13.6640625" style="79" customWidth="1"/>
    <col min="2" max="2" width="8" style="79" customWidth="1"/>
    <col min="3" max="3" width="15.77734375" style="79" customWidth="1"/>
    <col min="4" max="4" width="3.77734375" style="79" customWidth="1"/>
    <col min="5" max="5" width="30.44140625" style="79" customWidth="1"/>
    <col min="6" max="10" width="9.5546875" style="79" customWidth="1"/>
    <col min="11" max="12" width="8.88671875" style="79"/>
    <col min="13" max="13" width="9.21875" style="79" customWidth="1"/>
    <col min="14" max="16" width="8.88671875" style="79"/>
    <col min="17" max="18" width="8.21875" style="79" customWidth="1"/>
    <col min="19" max="19" width="6.88671875" style="79" customWidth="1"/>
    <col min="20" max="21" width="8.21875" style="79" customWidth="1"/>
    <col min="22" max="23" width="6.88671875" style="79" customWidth="1"/>
    <col min="24" max="24" width="37.5546875" style="79" customWidth="1"/>
    <col min="25" max="25" width="5.88671875" style="79" customWidth="1"/>
    <col min="26" max="16384" width="8.88671875" style="79"/>
  </cols>
  <sheetData>
    <row r="1" spans="1:28" ht="1.0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8" s="2" customFormat="1" ht="41.25" customHeight="1">
      <c r="A2" s="126" t="s">
        <v>213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/>
      <c r="L2" s="4"/>
      <c r="M2" s="4"/>
      <c r="N2" s="4" t="s">
        <v>0</v>
      </c>
      <c r="O2" s="4"/>
      <c r="P2" s="4" t="s">
        <v>0</v>
      </c>
      <c r="Q2" s="5" t="s">
        <v>0</v>
      </c>
      <c r="R2" s="5" t="s">
        <v>0</v>
      </c>
      <c r="S2" s="5" t="s">
        <v>0</v>
      </c>
      <c r="T2" s="4" t="s">
        <v>0</v>
      </c>
      <c r="U2" s="4" t="s">
        <v>0</v>
      </c>
      <c r="V2" s="5" t="s">
        <v>0</v>
      </c>
      <c r="W2" s="5" t="s">
        <v>0</v>
      </c>
      <c r="X2" s="5" t="s">
        <v>0</v>
      </c>
      <c r="Y2" s="5" t="s">
        <v>0</v>
      </c>
      <c r="Z2" s="4" t="s">
        <v>0</v>
      </c>
      <c r="AA2" s="3"/>
      <c r="AB2" s="3"/>
    </row>
    <row r="3" spans="1:28" ht="31.8">
      <c r="A3" s="110" t="s">
        <v>1</v>
      </c>
      <c r="B3" s="81" t="s">
        <v>2</v>
      </c>
      <c r="C3" s="110" t="s">
        <v>3</v>
      </c>
      <c r="D3" s="148" t="s">
        <v>4</v>
      </c>
      <c r="E3" s="149"/>
      <c r="F3" s="81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81" t="s">
        <v>6</v>
      </c>
      <c r="L3" s="81" t="s">
        <v>7</v>
      </c>
      <c r="M3" s="81" t="s">
        <v>8</v>
      </c>
      <c r="N3" s="81" t="s">
        <v>11</v>
      </c>
      <c r="O3" s="81" t="s">
        <v>9</v>
      </c>
      <c r="P3" s="81" t="s">
        <v>10</v>
      </c>
      <c r="Q3" s="81" t="s">
        <v>15</v>
      </c>
      <c r="R3" s="81" t="s">
        <v>12</v>
      </c>
      <c r="S3" s="81" t="s">
        <v>14</v>
      </c>
      <c r="T3" s="81" t="s">
        <v>13</v>
      </c>
      <c r="U3" s="81" t="s">
        <v>16</v>
      </c>
      <c r="V3" s="81" t="s">
        <v>17</v>
      </c>
      <c r="W3" s="81" t="s">
        <v>18</v>
      </c>
      <c r="X3" s="81" t="s">
        <v>19</v>
      </c>
      <c r="Y3" s="78"/>
    </row>
    <row r="4" spans="1:28">
      <c r="A4" s="150" t="s">
        <v>20</v>
      </c>
      <c r="B4" s="134">
        <v>44409</v>
      </c>
      <c r="C4" s="150" t="s">
        <v>21</v>
      </c>
      <c r="D4" s="154" t="s">
        <v>199</v>
      </c>
      <c r="E4" s="155"/>
      <c r="F4" s="8">
        <v>44413.375777661997</v>
      </c>
      <c r="G4" s="8"/>
      <c r="H4" s="8"/>
      <c r="I4" s="8"/>
      <c r="J4" s="8"/>
      <c r="K4" s="9">
        <v>23182</v>
      </c>
      <c r="L4" s="9">
        <v>22338</v>
      </c>
      <c r="M4" s="10">
        <v>0.96359244241221598</v>
      </c>
      <c r="N4" s="11">
        <v>2212</v>
      </c>
      <c r="O4" s="9">
        <v>1505</v>
      </c>
      <c r="P4" s="10">
        <v>6.7373981556092796E-2</v>
      </c>
      <c r="Q4" s="11">
        <v>144</v>
      </c>
      <c r="R4" s="9">
        <v>96</v>
      </c>
      <c r="S4" s="10">
        <v>6.3787375415282399E-2</v>
      </c>
      <c r="T4" s="10">
        <v>4.2976094547407997E-3</v>
      </c>
      <c r="U4" s="10">
        <v>6.4464141821112004E-3</v>
      </c>
      <c r="V4" s="10">
        <v>6.50994575045208E-2</v>
      </c>
      <c r="W4" s="12">
        <v>2.7</v>
      </c>
      <c r="X4" s="82"/>
      <c r="Y4" s="78"/>
    </row>
    <row r="5" spans="1:28">
      <c r="A5" s="151"/>
      <c r="B5" s="135"/>
      <c r="C5" s="151"/>
      <c r="D5" s="154" t="s">
        <v>199</v>
      </c>
      <c r="E5" s="155"/>
      <c r="F5" s="8">
        <v>44413.375777661997</v>
      </c>
      <c r="G5" s="92" t="s">
        <v>171</v>
      </c>
      <c r="H5" s="46">
        <v>1</v>
      </c>
      <c r="I5" s="47">
        <f>H5/Q4</f>
        <v>6.9444444444444441E-3</v>
      </c>
      <c r="J5" s="47">
        <f t="shared" ref="J5" si="0">+H5/L4</f>
        <v>4.4766765153550001E-5</v>
      </c>
      <c r="K5" s="9">
        <v>23182</v>
      </c>
      <c r="L5" s="9">
        <v>22338</v>
      </c>
      <c r="M5" s="10">
        <v>0.96359244241221598</v>
      </c>
      <c r="N5" s="11">
        <v>2212</v>
      </c>
      <c r="O5" s="9">
        <v>1505</v>
      </c>
      <c r="P5" s="10">
        <v>6.7373981556092796E-2</v>
      </c>
      <c r="Q5" s="11">
        <v>144</v>
      </c>
      <c r="R5" s="9">
        <v>96</v>
      </c>
      <c r="S5" s="10">
        <v>6.3787375415282399E-2</v>
      </c>
      <c r="T5" s="10">
        <v>4.2976094547407997E-3</v>
      </c>
      <c r="U5" s="10">
        <v>6.4464141821112004E-3</v>
      </c>
      <c r="V5" s="10">
        <v>6.50994575045208E-2</v>
      </c>
      <c r="W5" s="12">
        <v>2.7</v>
      </c>
      <c r="X5" s="111"/>
      <c r="Y5" s="78"/>
    </row>
    <row r="6" spans="1:28">
      <c r="A6" s="151"/>
      <c r="B6" s="135"/>
      <c r="C6" s="151"/>
      <c r="D6" s="154" t="s">
        <v>199</v>
      </c>
      <c r="E6" s="155"/>
      <c r="F6" s="8">
        <v>44413.375777661997</v>
      </c>
      <c r="G6" s="92" t="s">
        <v>172</v>
      </c>
      <c r="H6" s="46">
        <v>2</v>
      </c>
      <c r="I6" s="47">
        <f>H6/Q5</f>
        <v>1.3888888888888888E-2</v>
      </c>
      <c r="J6" s="47">
        <f>+H6/L5</f>
        <v>8.9533530307100002E-5</v>
      </c>
      <c r="K6" s="9">
        <v>23182</v>
      </c>
      <c r="L6" s="9">
        <v>22338</v>
      </c>
      <c r="M6" s="10">
        <v>0.96359244241221598</v>
      </c>
      <c r="N6" s="11">
        <v>2212</v>
      </c>
      <c r="O6" s="9">
        <v>1505</v>
      </c>
      <c r="P6" s="10">
        <v>6.7373981556092796E-2</v>
      </c>
      <c r="Q6" s="11">
        <v>144</v>
      </c>
      <c r="R6" s="9">
        <v>96</v>
      </c>
      <c r="S6" s="10">
        <v>6.3787375415282399E-2</v>
      </c>
      <c r="T6" s="10">
        <v>4.2976094547407997E-3</v>
      </c>
      <c r="U6" s="10">
        <v>6.4464141821112004E-3</v>
      </c>
      <c r="V6" s="10">
        <v>6.50994575045208E-2</v>
      </c>
      <c r="W6" s="12">
        <v>2.7</v>
      </c>
      <c r="X6" s="111"/>
      <c r="Y6" s="78"/>
    </row>
    <row r="7" spans="1:28">
      <c r="A7" s="152"/>
      <c r="B7" s="152"/>
      <c r="C7" s="152"/>
      <c r="D7" s="158" t="s">
        <v>0</v>
      </c>
      <c r="E7" s="83" t="s">
        <v>23</v>
      </c>
      <c r="F7" s="84" t="s">
        <v>0</v>
      </c>
      <c r="G7" s="84"/>
      <c r="H7" s="84"/>
      <c r="I7" s="84"/>
      <c r="J7" s="84"/>
      <c r="K7" s="16">
        <v>11933</v>
      </c>
      <c r="L7" s="16">
        <v>11768</v>
      </c>
      <c r="M7" s="17">
        <v>0.98617279812285297</v>
      </c>
      <c r="N7" s="18">
        <v>2184</v>
      </c>
      <c r="O7" s="16">
        <v>1480</v>
      </c>
      <c r="P7" s="17">
        <v>0.12576478585995901</v>
      </c>
      <c r="Q7" s="18">
        <v>138</v>
      </c>
      <c r="R7" s="16">
        <v>92</v>
      </c>
      <c r="S7" s="17">
        <v>6.21621621621622E-2</v>
      </c>
      <c r="T7" s="17">
        <v>7.8178110129163807E-3</v>
      </c>
      <c r="U7" s="17">
        <v>1.17267165193746E-2</v>
      </c>
      <c r="V7" s="17">
        <v>6.3186813186813198E-2</v>
      </c>
      <c r="W7" s="84">
        <v>2.7</v>
      </c>
      <c r="X7" s="84" t="s">
        <v>200</v>
      </c>
      <c r="Y7" s="78"/>
    </row>
    <row r="8" spans="1:28">
      <c r="A8" s="152"/>
      <c r="B8" s="152"/>
      <c r="C8" s="152"/>
      <c r="D8" s="159"/>
      <c r="E8" s="83" t="s">
        <v>25</v>
      </c>
      <c r="F8" s="84" t="s">
        <v>0</v>
      </c>
      <c r="G8" s="84"/>
      <c r="H8" s="84"/>
      <c r="I8" s="84"/>
      <c r="J8" s="84"/>
      <c r="K8" s="16">
        <v>11249</v>
      </c>
      <c r="L8" s="16">
        <v>10570</v>
      </c>
      <c r="M8" s="17">
        <v>0.93963907902924704</v>
      </c>
      <c r="N8" s="18">
        <v>28</v>
      </c>
      <c r="O8" s="16">
        <v>25</v>
      </c>
      <c r="P8" s="17">
        <v>2.3651844843897798E-3</v>
      </c>
      <c r="Q8" s="18">
        <v>6</v>
      </c>
      <c r="R8" s="16">
        <v>4</v>
      </c>
      <c r="S8" s="17">
        <v>0.16</v>
      </c>
      <c r="T8" s="17">
        <v>3.7842951750236502E-4</v>
      </c>
      <c r="U8" s="17">
        <v>5.6764427625354799E-4</v>
      </c>
      <c r="V8" s="17">
        <v>0.214285714285714</v>
      </c>
      <c r="W8" s="84">
        <v>2.7</v>
      </c>
      <c r="X8" s="84" t="s">
        <v>200</v>
      </c>
      <c r="Y8" s="78"/>
    </row>
    <row r="9" spans="1:28">
      <c r="A9" s="152"/>
      <c r="B9" s="152"/>
      <c r="C9" s="152"/>
      <c r="D9" s="154" t="s">
        <v>201</v>
      </c>
      <c r="E9" s="155"/>
      <c r="F9" s="8">
        <v>44420.437892094902</v>
      </c>
      <c r="G9" s="8"/>
      <c r="H9" s="8"/>
      <c r="I9" s="8"/>
      <c r="J9" s="8"/>
      <c r="K9" s="9">
        <v>23130</v>
      </c>
      <c r="L9" s="9">
        <v>22050</v>
      </c>
      <c r="M9" s="10">
        <v>0.953307392996109</v>
      </c>
      <c r="N9" s="11">
        <v>2291</v>
      </c>
      <c r="O9" s="9">
        <v>1538</v>
      </c>
      <c r="P9" s="10">
        <v>6.9750566893424001E-2</v>
      </c>
      <c r="Q9" s="11">
        <v>153</v>
      </c>
      <c r="R9" s="9">
        <v>103</v>
      </c>
      <c r="S9" s="10">
        <v>6.6970091027308207E-2</v>
      </c>
      <c r="T9" s="10">
        <v>4.6712018140589598E-3</v>
      </c>
      <c r="U9" s="10">
        <v>6.9387755102040798E-3</v>
      </c>
      <c r="V9" s="10">
        <v>6.6783064164120498E-2</v>
      </c>
      <c r="W9" s="12">
        <v>0.1</v>
      </c>
      <c r="X9" s="82"/>
      <c r="Y9" s="78"/>
    </row>
    <row r="10" spans="1:28">
      <c r="A10" s="152"/>
      <c r="B10" s="152"/>
      <c r="C10" s="152"/>
      <c r="D10" s="154" t="s">
        <v>201</v>
      </c>
      <c r="E10" s="155"/>
      <c r="F10" s="8">
        <v>44420.437892094902</v>
      </c>
      <c r="G10" s="92" t="s">
        <v>171</v>
      </c>
      <c r="H10" s="46">
        <v>2</v>
      </c>
      <c r="I10" s="47">
        <f>H10/Q9</f>
        <v>1.3071895424836602E-2</v>
      </c>
      <c r="J10" s="47">
        <f t="shared" ref="J10" si="1">+H10/L9</f>
        <v>9.0702947845804991E-5</v>
      </c>
      <c r="K10" s="9">
        <v>23130</v>
      </c>
      <c r="L10" s="9">
        <v>22050</v>
      </c>
      <c r="M10" s="10">
        <v>0.953307392996109</v>
      </c>
      <c r="N10" s="11">
        <v>2291</v>
      </c>
      <c r="O10" s="9">
        <v>1538</v>
      </c>
      <c r="P10" s="10">
        <v>6.9750566893424001E-2</v>
      </c>
      <c r="Q10" s="11">
        <v>153</v>
      </c>
      <c r="R10" s="9">
        <v>103</v>
      </c>
      <c r="S10" s="10">
        <v>6.6970091027308207E-2</v>
      </c>
      <c r="T10" s="10">
        <v>4.6712018140589598E-3</v>
      </c>
      <c r="U10" s="10">
        <v>6.9387755102040798E-3</v>
      </c>
      <c r="V10" s="10">
        <v>6.6783064164120498E-2</v>
      </c>
      <c r="W10" s="12">
        <v>0.1</v>
      </c>
      <c r="X10" s="111"/>
      <c r="Y10" s="78"/>
    </row>
    <row r="11" spans="1:28">
      <c r="A11" s="152"/>
      <c r="B11" s="152"/>
      <c r="C11" s="152"/>
      <c r="D11" s="154" t="s">
        <v>201</v>
      </c>
      <c r="E11" s="155"/>
      <c r="F11" s="8">
        <v>44420.437892094902</v>
      </c>
      <c r="G11" s="92" t="s">
        <v>172</v>
      </c>
      <c r="H11" s="46">
        <v>3</v>
      </c>
      <c r="I11" s="47">
        <f>H11/Q10</f>
        <v>1.9607843137254902E-2</v>
      </c>
      <c r="J11" s="47">
        <f>+H11/L10</f>
        <v>1.3605442176870748E-4</v>
      </c>
      <c r="K11" s="9">
        <v>23130</v>
      </c>
      <c r="L11" s="9">
        <v>22050</v>
      </c>
      <c r="M11" s="10">
        <v>0.953307392996109</v>
      </c>
      <c r="N11" s="11">
        <v>2291</v>
      </c>
      <c r="O11" s="9">
        <v>1538</v>
      </c>
      <c r="P11" s="10">
        <v>6.9750566893424001E-2</v>
      </c>
      <c r="Q11" s="11">
        <v>153</v>
      </c>
      <c r="R11" s="9">
        <v>103</v>
      </c>
      <c r="S11" s="10">
        <v>6.6970091027308207E-2</v>
      </c>
      <c r="T11" s="10">
        <v>4.6712018140589598E-3</v>
      </c>
      <c r="U11" s="10">
        <v>6.9387755102040798E-3</v>
      </c>
      <c r="V11" s="10">
        <v>6.6783064164120498E-2</v>
      </c>
      <c r="W11" s="12">
        <v>0.1</v>
      </c>
      <c r="X11" s="111"/>
      <c r="Y11" s="78"/>
    </row>
    <row r="12" spans="1:28">
      <c r="A12" s="152"/>
      <c r="B12" s="152"/>
      <c r="C12" s="152"/>
      <c r="D12" s="158" t="s">
        <v>0</v>
      </c>
      <c r="E12" s="83" t="s">
        <v>23</v>
      </c>
      <c r="F12" s="84" t="s">
        <v>0</v>
      </c>
      <c r="G12" s="84"/>
      <c r="H12" s="84"/>
      <c r="I12" s="84"/>
      <c r="J12" s="84"/>
      <c r="K12" s="16">
        <v>11921</v>
      </c>
      <c r="L12" s="16">
        <v>11547</v>
      </c>
      <c r="M12" s="17">
        <v>0.96862679305427402</v>
      </c>
      <c r="N12" s="18">
        <v>2276</v>
      </c>
      <c r="O12" s="16">
        <v>1526</v>
      </c>
      <c r="P12" s="17">
        <v>0.13215553823503901</v>
      </c>
      <c r="Q12" s="18">
        <v>148</v>
      </c>
      <c r="R12" s="16">
        <v>98</v>
      </c>
      <c r="S12" s="17">
        <v>6.4220183486238494E-2</v>
      </c>
      <c r="T12" s="17">
        <v>8.4870529141768403E-3</v>
      </c>
      <c r="U12" s="17">
        <v>1.2817181952022199E-2</v>
      </c>
      <c r="V12" s="17">
        <v>6.5026362038664298E-2</v>
      </c>
      <c r="W12" s="84">
        <v>0.1</v>
      </c>
      <c r="X12" s="84" t="s">
        <v>202</v>
      </c>
      <c r="Y12" s="78"/>
    </row>
    <row r="13" spans="1:28">
      <c r="A13" s="152"/>
      <c r="B13" s="152"/>
      <c r="C13" s="152"/>
      <c r="D13" s="159"/>
      <c r="E13" s="83" t="s">
        <v>25</v>
      </c>
      <c r="F13" s="84" t="s">
        <v>0</v>
      </c>
      <c r="G13" s="84"/>
      <c r="H13" s="84"/>
      <c r="I13" s="84"/>
      <c r="J13" s="84"/>
      <c r="K13" s="16">
        <v>11209</v>
      </c>
      <c r="L13" s="16">
        <v>10503</v>
      </c>
      <c r="M13" s="17">
        <v>0.93701489874208199</v>
      </c>
      <c r="N13" s="18">
        <v>15</v>
      </c>
      <c r="O13" s="16">
        <v>12</v>
      </c>
      <c r="P13" s="17">
        <v>1.14253070551271E-3</v>
      </c>
      <c r="Q13" s="18">
        <v>5</v>
      </c>
      <c r="R13" s="16">
        <v>5</v>
      </c>
      <c r="S13" s="17">
        <v>0.41666666666666702</v>
      </c>
      <c r="T13" s="17">
        <v>4.7605446063029601E-4</v>
      </c>
      <c r="U13" s="17">
        <v>4.7605446063029601E-4</v>
      </c>
      <c r="V13" s="17">
        <v>0.33333333333333298</v>
      </c>
      <c r="W13" s="84">
        <v>0.1</v>
      </c>
      <c r="X13" s="84" t="s">
        <v>202</v>
      </c>
      <c r="Y13" s="78"/>
    </row>
    <row r="14" spans="1:28">
      <c r="A14" s="152"/>
      <c r="B14" s="152"/>
      <c r="C14" s="152"/>
      <c r="D14" s="154" t="s">
        <v>203</v>
      </c>
      <c r="E14" s="155"/>
      <c r="F14" s="8">
        <v>44427.3756732986</v>
      </c>
      <c r="G14" s="8"/>
      <c r="H14" s="8"/>
      <c r="I14" s="8"/>
      <c r="J14" s="8"/>
      <c r="K14" s="9">
        <v>23109</v>
      </c>
      <c r="L14" s="9">
        <v>22226</v>
      </c>
      <c r="M14" s="10">
        <v>0.96178977887403205</v>
      </c>
      <c r="N14" s="11">
        <v>2423</v>
      </c>
      <c r="O14" s="9">
        <v>1591</v>
      </c>
      <c r="P14" s="10">
        <v>7.1582830918743803E-2</v>
      </c>
      <c r="Q14" s="11">
        <v>298</v>
      </c>
      <c r="R14" s="9">
        <v>209</v>
      </c>
      <c r="S14" s="10">
        <v>0.131363922061596</v>
      </c>
      <c r="T14" s="10">
        <v>9.4034014217583006E-3</v>
      </c>
      <c r="U14" s="10">
        <v>1.34077206874831E-2</v>
      </c>
      <c r="V14" s="10">
        <v>0.122988031366075</v>
      </c>
      <c r="W14" s="12">
        <v>0.1</v>
      </c>
      <c r="X14" s="82"/>
      <c r="Y14" s="78"/>
    </row>
    <row r="15" spans="1:28">
      <c r="A15" s="152"/>
      <c r="B15" s="152"/>
      <c r="C15" s="152"/>
      <c r="D15" s="154" t="s">
        <v>203</v>
      </c>
      <c r="E15" s="155"/>
      <c r="F15" s="8">
        <v>44427.3756732986</v>
      </c>
      <c r="G15" s="92" t="s">
        <v>171</v>
      </c>
      <c r="H15" s="46">
        <v>3</v>
      </c>
      <c r="I15" s="47">
        <f>H15/Q14</f>
        <v>1.0067114093959731E-2</v>
      </c>
      <c r="J15" s="47">
        <f t="shared" ref="J15" si="2">+H15/L14</f>
        <v>1.3497705390083686E-4</v>
      </c>
      <c r="K15" s="9">
        <v>23109</v>
      </c>
      <c r="L15" s="9">
        <v>22226</v>
      </c>
      <c r="M15" s="10">
        <v>0.96178977887403205</v>
      </c>
      <c r="N15" s="11">
        <v>2423</v>
      </c>
      <c r="O15" s="9">
        <v>1591</v>
      </c>
      <c r="P15" s="10">
        <v>7.1582830918743803E-2</v>
      </c>
      <c r="Q15" s="11">
        <v>298</v>
      </c>
      <c r="R15" s="9">
        <v>209</v>
      </c>
      <c r="S15" s="10">
        <v>0.131363922061596</v>
      </c>
      <c r="T15" s="10">
        <v>9.4034014217583006E-3</v>
      </c>
      <c r="U15" s="10">
        <v>1.34077206874831E-2</v>
      </c>
      <c r="V15" s="10">
        <v>0.122988031366075</v>
      </c>
      <c r="W15" s="12">
        <v>0.1</v>
      </c>
      <c r="X15" s="111"/>
      <c r="Y15" s="78"/>
    </row>
    <row r="16" spans="1:28">
      <c r="A16" s="152"/>
      <c r="B16" s="152"/>
      <c r="C16" s="152"/>
      <c r="D16" s="154" t="s">
        <v>203</v>
      </c>
      <c r="E16" s="155"/>
      <c r="F16" s="8">
        <v>44427.3756732986</v>
      </c>
      <c r="G16" s="92" t="s">
        <v>172</v>
      </c>
      <c r="H16" s="46">
        <v>2</v>
      </c>
      <c r="I16" s="47">
        <f>H16/Q15</f>
        <v>6.7114093959731542E-3</v>
      </c>
      <c r="J16" s="47">
        <f>+H16/L15</f>
        <v>8.9984702600557904E-5</v>
      </c>
      <c r="K16" s="9">
        <v>23109</v>
      </c>
      <c r="L16" s="9">
        <v>22226</v>
      </c>
      <c r="M16" s="10">
        <v>0.96178977887403205</v>
      </c>
      <c r="N16" s="11">
        <v>2423</v>
      </c>
      <c r="O16" s="9">
        <v>1591</v>
      </c>
      <c r="P16" s="10">
        <v>7.1582830918743803E-2</v>
      </c>
      <c r="Q16" s="11">
        <v>298</v>
      </c>
      <c r="R16" s="9">
        <v>209</v>
      </c>
      <c r="S16" s="10">
        <v>0.131363922061596</v>
      </c>
      <c r="T16" s="10">
        <v>9.4034014217583006E-3</v>
      </c>
      <c r="U16" s="10">
        <v>1.34077206874831E-2</v>
      </c>
      <c r="V16" s="10">
        <v>0.122988031366075</v>
      </c>
      <c r="W16" s="12">
        <v>0.1</v>
      </c>
      <c r="X16" s="111"/>
      <c r="Y16" s="78"/>
    </row>
    <row r="17" spans="1:25">
      <c r="A17" s="152"/>
      <c r="B17" s="152"/>
      <c r="C17" s="152"/>
      <c r="D17" s="154" t="s">
        <v>203</v>
      </c>
      <c r="E17" s="155"/>
      <c r="F17" s="8">
        <v>44427.3756732986</v>
      </c>
      <c r="G17" s="92" t="s">
        <v>185</v>
      </c>
      <c r="H17" s="46">
        <v>1</v>
      </c>
      <c r="I17" s="47">
        <f>H17/Q16</f>
        <v>3.3557046979865771E-3</v>
      </c>
      <c r="J17" s="47">
        <f>+H17/L16</f>
        <v>4.4992351300278952E-5</v>
      </c>
      <c r="K17" s="9">
        <v>23109</v>
      </c>
      <c r="L17" s="9">
        <v>22226</v>
      </c>
      <c r="M17" s="10">
        <v>0.96178977887403205</v>
      </c>
      <c r="N17" s="11">
        <v>2423</v>
      </c>
      <c r="O17" s="9">
        <v>1591</v>
      </c>
      <c r="P17" s="10">
        <v>7.1582830918743803E-2</v>
      </c>
      <c r="Q17" s="11">
        <v>298</v>
      </c>
      <c r="R17" s="9">
        <v>209</v>
      </c>
      <c r="S17" s="10">
        <v>0.131363922061596</v>
      </c>
      <c r="T17" s="10">
        <v>9.4034014217583006E-3</v>
      </c>
      <c r="U17" s="10">
        <v>1.34077206874831E-2</v>
      </c>
      <c r="V17" s="10">
        <v>0.122988031366075</v>
      </c>
      <c r="W17" s="12">
        <v>0.1</v>
      </c>
      <c r="X17" s="111"/>
      <c r="Y17" s="78"/>
    </row>
    <row r="18" spans="1:25">
      <c r="A18" s="152"/>
      <c r="B18" s="152"/>
      <c r="C18" s="152"/>
      <c r="D18" s="158" t="s">
        <v>0</v>
      </c>
      <c r="E18" s="83" t="s">
        <v>23</v>
      </c>
      <c r="F18" s="84" t="s">
        <v>0</v>
      </c>
      <c r="G18" s="84"/>
      <c r="H18" s="84"/>
      <c r="I18" s="84"/>
      <c r="J18" s="84"/>
      <c r="K18" s="16">
        <v>11933</v>
      </c>
      <c r="L18" s="16">
        <v>11768</v>
      </c>
      <c r="M18" s="17">
        <v>0.98617279812285297</v>
      </c>
      <c r="N18" s="18">
        <v>2389</v>
      </c>
      <c r="O18" s="16">
        <v>1569</v>
      </c>
      <c r="P18" s="17">
        <v>0.133327668252889</v>
      </c>
      <c r="Q18" s="18">
        <v>283</v>
      </c>
      <c r="R18" s="16">
        <v>200</v>
      </c>
      <c r="S18" s="17">
        <v>0.12746972594008901</v>
      </c>
      <c r="T18" s="17">
        <v>1.69952413324269E-2</v>
      </c>
      <c r="U18" s="17">
        <v>2.40482664853841E-2</v>
      </c>
      <c r="V18" s="17">
        <v>0.118459606529929</v>
      </c>
      <c r="W18" s="84">
        <v>0.1</v>
      </c>
      <c r="X18" s="84" t="s">
        <v>204</v>
      </c>
      <c r="Y18" s="78"/>
    </row>
    <row r="19" spans="1:25">
      <c r="A19" s="152"/>
      <c r="B19" s="152"/>
      <c r="C19" s="152"/>
      <c r="D19" s="159"/>
      <c r="E19" s="83" t="s">
        <v>25</v>
      </c>
      <c r="F19" s="84" t="s">
        <v>0</v>
      </c>
      <c r="G19" s="84"/>
      <c r="H19" s="84"/>
      <c r="I19" s="84"/>
      <c r="J19" s="84"/>
      <c r="K19" s="16">
        <v>11176</v>
      </c>
      <c r="L19" s="16">
        <v>10458</v>
      </c>
      <c r="M19" s="17">
        <v>0.93575518969219795</v>
      </c>
      <c r="N19" s="18">
        <v>34</v>
      </c>
      <c r="O19" s="16">
        <v>22</v>
      </c>
      <c r="P19" s="17">
        <v>2.1036527060623398E-3</v>
      </c>
      <c r="Q19" s="18">
        <v>15</v>
      </c>
      <c r="R19" s="16">
        <v>9</v>
      </c>
      <c r="S19" s="17">
        <v>0.40909090909090901</v>
      </c>
      <c r="T19" s="17">
        <v>8.6058519793459599E-4</v>
      </c>
      <c r="U19" s="17">
        <v>1.4343086632243301E-3</v>
      </c>
      <c r="V19" s="17">
        <v>0.441176470588235</v>
      </c>
      <c r="W19" s="84">
        <v>0.1</v>
      </c>
      <c r="X19" s="84" t="s">
        <v>204</v>
      </c>
      <c r="Y19" s="78"/>
    </row>
    <row r="20" spans="1:25">
      <c r="A20" s="152"/>
      <c r="B20" s="152"/>
      <c r="C20" s="152"/>
      <c r="D20" s="154" t="s">
        <v>205</v>
      </c>
      <c r="E20" s="155"/>
      <c r="F20" s="8">
        <v>44434.375709108797</v>
      </c>
      <c r="G20" s="8"/>
      <c r="H20" s="8"/>
      <c r="I20" s="8"/>
      <c r="J20" s="8"/>
      <c r="K20" s="9">
        <v>22943</v>
      </c>
      <c r="L20" s="9">
        <v>22221</v>
      </c>
      <c r="M20" s="10">
        <v>0.96853070653358297</v>
      </c>
      <c r="N20" s="11">
        <v>2117</v>
      </c>
      <c r="O20" s="9">
        <v>1472</v>
      </c>
      <c r="P20" s="10">
        <v>6.6243643400387006E-2</v>
      </c>
      <c r="Q20" s="11">
        <v>70</v>
      </c>
      <c r="R20" s="9">
        <v>52</v>
      </c>
      <c r="S20" s="10">
        <v>3.5326086956521702E-2</v>
      </c>
      <c r="T20" s="10">
        <v>2.3401287070788901E-3</v>
      </c>
      <c r="U20" s="10">
        <v>3.1501732595292701E-3</v>
      </c>
      <c r="V20" s="10">
        <v>3.3065658951346201E-2</v>
      </c>
      <c r="W20" s="12">
        <v>0.1</v>
      </c>
      <c r="X20" s="82"/>
      <c r="Y20" s="78"/>
    </row>
    <row r="21" spans="1:25">
      <c r="A21" s="152"/>
      <c r="B21" s="152"/>
      <c r="C21" s="152"/>
      <c r="D21" s="154" t="s">
        <v>205</v>
      </c>
      <c r="E21" s="155"/>
      <c r="F21" s="8">
        <v>44434.375709108797</v>
      </c>
      <c r="G21" s="92" t="s">
        <v>171</v>
      </c>
      <c r="H21" s="46">
        <v>1</v>
      </c>
      <c r="I21" s="47">
        <f>H21/Q20</f>
        <v>1.4285714285714285E-2</v>
      </c>
      <c r="J21" s="47">
        <f t="shared" ref="J21" si="3">+H21/L20</f>
        <v>4.5002475136132486E-5</v>
      </c>
      <c r="K21" s="9">
        <v>22943</v>
      </c>
      <c r="L21" s="9">
        <v>22221</v>
      </c>
      <c r="M21" s="10">
        <v>0.96853070653358297</v>
      </c>
      <c r="N21" s="11">
        <v>2117</v>
      </c>
      <c r="O21" s="9">
        <v>1472</v>
      </c>
      <c r="P21" s="10">
        <v>6.6243643400387006E-2</v>
      </c>
      <c r="Q21" s="11">
        <v>70</v>
      </c>
      <c r="R21" s="9">
        <v>52</v>
      </c>
      <c r="S21" s="10">
        <v>3.5326086956521702E-2</v>
      </c>
      <c r="T21" s="10">
        <v>2.3401287070788901E-3</v>
      </c>
      <c r="U21" s="10">
        <v>3.1501732595292701E-3</v>
      </c>
      <c r="V21" s="10">
        <v>3.3065658951346201E-2</v>
      </c>
      <c r="W21" s="12">
        <v>0.1</v>
      </c>
      <c r="X21" s="111"/>
      <c r="Y21" s="78"/>
    </row>
    <row r="22" spans="1:25">
      <c r="A22" s="152"/>
      <c r="B22" s="152"/>
      <c r="C22" s="152"/>
      <c r="D22" s="154" t="s">
        <v>205</v>
      </c>
      <c r="E22" s="155"/>
      <c r="F22" s="8">
        <v>44434.375709108797</v>
      </c>
      <c r="G22" s="92" t="s">
        <v>184</v>
      </c>
      <c r="H22" s="46">
        <v>0</v>
      </c>
      <c r="I22" s="47">
        <f>H22/Q21</f>
        <v>0</v>
      </c>
      <c r="J22" s="47">
        <f>+H22/L21</f>
        <v>0</v>
      </c>
      <c r="K22" s="9">
        <v>22943</v>
      </c>
      <c r="L22" s="9">
        <v>22221</v>
      </c>
      <c r="M22" s="10">
        <v>0.96853070653358297</v>
      </c>
      <c r="N22" s="11">
        <v>2117</v>
      </c>
      <c r="O22" s="9">
        <v>1472</v>
      </c>
      <c r="P22" s="10">
        <v>6.6243643400387006E-2</v>
      </c>
      <c r="Q22" s="11">
        <v>70</v>
      </c>
      <c r="R22" s="9">
        <v>52</v>
      </c>
      <c r="S22" s="10">
        <v>3.5326086956521702E-2</v>
      </c>
      <c r="T22" s="10">
        <v>2.3401287070788901E-3</v>
      </c>
      <c r="U22" s="10">
        <v>3.1501732595292701E-3</v>
      </c>
      <c r="V22" s="10">
        <v>3.3065658951346201E-2</v>
      </c>
      <c r="W22" s="12">
        <v>0.1</v>
      </c>
      <c r="X22" s="111"/>
      <c r="Y22" s="78"/>
    </row>
    <row r="23" spans="1:25">
      <c r="A23" s="152"/>
      <c r="B23" s="152"/>
      <c r="C23" s="152"/>
      <c r="D23" s="154" t="s">
        <v>205</v>
      </c>
      <c r="E23" s="155"/>
      <c r="F23" s="8">
        <v>44434.375709108797</v>
      </c>
      <c r="G23" s="92" t="s">
        <v>185</v>
      </c>
      <c r="H23" s="46">
        <v>1</v>
      </c>
      <c r="I23" s="47">
        <f>H23/Q22</f>
        <v>1.4285714285714285E-2</v>
      </c>
      <c r="J23" s="47">
        <f>+H23/L22</f>
        <v>4.5002475136132486E-5</v>
      </c>
      <c r="K23" s="9">
        <v>22943</v>
      </c>
      <c r="L23" s="9">
        <v>22221</v>
      </c>
      <c r="M23" s="10">
        <v>0.96853070653358297</v>
      </c>
      <c r="N23" s="11">
        <v>2117</v>
      </c>
      <c r="O23" s="9">
        <v>1472</v>
      </c>
      <c r="P23" s="10">
        <v>6.6243643400387006E-2</v>
      </c>
      <c r="Q23" s="11">
        <v>70</v>
      </c>
      <c r="R23" s="9">
        <v>52</v>
      </c>
      <c r="S23" s="10">
        <v>3.5326086956521702E-2</v>
      </c>
      <c r="T23" s="10">
        <v>2.3401287070788901E-3</v>
      </c>
      <c r="U23" s="10">
        <v>3.1501732595292701E-3</v>
      </c>
      <c r="V23" s="10">
        <v>3.3065658951346201E-2</v>
      </c>
      <c r="W23" s="12">
        <v>0.1</v>
      </c>
      <c r="X23" s="111"/>
      <c r="Y23" s="78"/>
    </row>
    <row r="24" spans="1:25">
      <c r="A24" s="152"/>
      <c r="B24" s="152"/>
      <c r="C24" s="152"/>
      <c r="D24" s="158" t="s">
        <v>0</v>
      </c>
      <c r="E24" s="83" t="s">
        <v>23</v>
      </c>
      <c r="F24" s="84" t="s">
        <v>0</v>
      </c>
      <c r="G24" s="84"/>
      <c r="H24" s="84"/>
      <c r="I24" s="84"/>
      <c r="J24" s="84"/>
      <c r="K24" s="16">
        <v>11918</v>
      </c>
      <c r="L24" s="16">
        <v>11774</v>
      </c>
      <c r="M24" s="17">
        <v>0.98791743581137803</v>
      </c>
      <c r="N24" s="18">
        <v>2071</v>
      </c>
      <c r="O24" s="16">
        <v>1446</v>
      </c>
      <c r="P24" s="17">
        <v>0.122812977747579</v>
      </c>
      <c r="Q24" s="18">
        <v>58</v>
      </c>
      <c r="R24" s="16">
        <v>47</v>
      </c>
      <c r="S24" s="17">
        <v>3.2503457814661102E-2</v>
      </c>
      <c r="T24" s="17">
        <v>3.9918464413113601E-3</v>
      </c>
      <c r="U24" s="17">
        <v>4.92610837438424E-3</v>
      </c>
      <c r="V24" s="17">
        <v>2.8005794302269401E-2</v>
      </c>
      <c r="W24" s="84">
        <v>0.1</v>
      </c>
      <c r="X24" s="84" t="s">
        <v>206</v>
      </c>
      <c r="Y24" s="78"/>
    </row>
    <row r="25" spans="1:25">
      <c r="A25" s="152"/>
      <c r="B25" s="152"/>
      <c r="C25" s="153"/>
      <c r="D25" s="159"/>
      <c r="E25" s="83" t="s">
        <v>25</v>
      </c>
      <c r="F25" s="84" t="s">
        <v>0</v>
      </c>
      <c r="G25" s="84"/>
      <c r="H25" s="84"/>
      <c r="I25" s="84"/>
      <c r="J25" s="84"/>
      <c r="K25" s="16">
        <v>11025</v>
      </c>
      <c r="L25" s="16">
        <v>10447</v>
      </c>
      <c r="M25" s="17">
        <v>0.94757369614512499</v>
      </c>
      <c r="N25" s="18">
        <v>46</v>
      </c>
      <c r="O25" s="16">
        <v>26</v>
      </c>
      <c r="P25" s="17">
        <v>2.4887527519862201E-3</v>
      </c>
      <c r="Q25" s="18">
        <v>12</v>
      </c>
      <c r="R25" s="16">
        <v>5</v>
      </c>
      <c r="S25" s="17">
        <v>0.19230769230769201</v>
      </c>
      <c r="T25" s="17">
        <v>4.7860629845888799E-4</v>
      </c>
      <c r="U25" s="17">
        <v>1.1486551163013301E-3</v>
      </c>
      <c r="V25" s="17">
        <v>0.26086956521739102</v>
      </c>
      <c r="W25" s="84">
        <v>0.1</v>
      </c>
      <c r="X25" s="84" t="s">
        <v>206</v>
      </c>
      <c r="Y25" s="78"/>
    </row>
    <row r="26" spans="1:25">
      <c r="A26" s="152"/>
      <c r="B26" s="152"/>
      <c r="C26" s="160" t="s">
        <v>32</v>
      </c>
      <c r="D26" s="157"/>
      <c r="E26" s="149"/>
      <c r="F26" s="116" t="s">
        <v>0</v>
      </c>
      <c r="G26" s="116"/>
      <c r="H26" s="116"/>
      <c r="I26" s="116"/>
      <c r="J26" s="116"/>
      <c r="K26" s="20">
        <v>92364</v>
      </c>
      <c r="L26" s="20">
        <v>88835</v>
      </c>
      <c r="M26" s="21">
        <v>0.96179247325797901</v>
      </c>
      <c r="N26" s="22">
        <v>9043</v>
      </c>
      <c r="O26" s="20">
        <v>6106</v>
      </c>
      <c r="P26" s="21">
        <v>6.87341700906174E-2</v>
      </c>
      <c r="Q26" s="22">
        <v>665</v>
      </c>
      <c r="R26" s="20">
        <v>460</v>
      </c>
      <c r="S26" s="21">
        <v>7.5335735342286297E-2</v>
      </c>
      <c r="T26" s="21">
        <v>5.1781392469184397E-3</v>
      </c>
      <c r="U26" s="21">
        <v>7.4857882591320996E-3</v>
      </c>
      <c r="V26" s="21">
        <v>7.3537542850823798E-2</v>
      </c>
      <c r="W26" s="116" t="s">
        <v>0</v>
      </c>
      <c r="X26" s="116" t="s">
        <v>0</v>
      </c>
      <c r="Y26" s="78"/>
    </row>
    <row r="27" spans="1:25" ht="20.399999999999999">
      <c r="A27" s="152"/>
      <c r="B27" s="152"/>
      <c r="C27" s="150" t="s">
        <v>51</v>
      </c>
      <c r="D27" s="154" t="s">
        <v>207</v>
      </c>
      <c r="E27" s="155"/>
      <c r="F27" s="8">
        <v>44426.611175150501</v>
      </c>
      <c r="G27" s="8"/>
      <c r="H27" s="8"/>
      <c r="I27" s="8"/>
      <c r="J27" s="8"/>
      <c r="K27" s="9">
        <v>1259</v>
      </c>
      <c r="L27" s="9">
        <v>1221</v>
      </c>
      <c r="M27" s="10">
        <v>0.96981731532962701</v>
      </c>
      <c r="N27" s="11">
        <v>238</v>
      </c>
      <c r="O27" s="9">
        <v>173</v>
      </c>
      <c r="P27" s="10">
        <v>0.141687141687142</v>
      </c>
      <c r="Q27" s="11">
        <v>1</v>
      </c>
      <c r="R27" s="9">
        <v>1</v>
      </c>
      <c r="S27" s="10">
        <v>5.78034682080925E-3</v>
      </c>
      <c r="T27" s="10">
        <v>8.1900081900081905E-4</v>
      </c>
      <c r="U27" s="10">
        <v>8.1900081900081905E-4</v>
      </c>
      <c r="V27" s="10">
        <v>4.20168067226891E-3</v>
      </c>
      <c r="W27" s="12">
        <v>0.7</v>
      </c>
      <c r="X27" s="82" t="s">
        <v>208</v>
      </c>
      <c r="Y27" s="78"/>
    </row>
    <row r="28" spans="1:25">
      <c r="A28" s="152"/>
      <c r="B28" s="152"/>
      <c r="C28" s="151"/>
      <c r="D28" s="154" t="s">
        <v>207</v>
      </c>
      <c r="E28" s="155"/>
      <c r="F28" s="8">
        <v>44426.611175150501</v>
      </c>
      <c r="G28" s="92" t="s">
        <v>231</v>
      </c>
      <c r="H28" s="46">
        <v>0</v>
      </c>
      <c r="I28" s="47">
        <f>H28/Q27</f>
        <v>0</v>
      </c>
      <c r="J28" s="47">
        <f>+H28/L27</f>
        <v>0</v>
      </c>
      <c r="K28" s="9">
        <v>1259</v>
      </c>
      <c r="L28" s="9">
        <v>1221</v>
      </c>
      <c r="M28" s="10">
        <v>0.96981731532962701</v>
      </c>
      <c r="N28" s="11">
        <v>238</v>
      </c>
      <c r="O28" s="9">
        <v>173</v>
      </c>
      <c r="P28" s="10">
        <v>0.141687141687142</v>
      </c>
      <c r="Q28" s="11">
        <v>1</v>
      </c>
      <c r="R28" s="9">
        <v>1</v>
      </c>
      <c r="S28" s="10">
        <v>5.78034682080925E-3</v>
      </c>
      <c r="T28" s="10">
        <v>8.1900081900081905E-4</v>
      </c>
      <c r="U28" s="10">
        <v>8.1900081900081905E-4</v>
      </c>
      <c r="V28" s="10">
        <v>4.20168067226891E-3</v>
      </c>
      <c r="W28" s="12">
        <v>0.7</v>
      </c>
      <c r="X28" s="82"/>
      <c r="Y28" s="78"/>
    </row>
    <row r="29" spans="1:25">
      <c r="A29" s="152"/>
      <c r="B29" s="152"/>
      <c r="C29" s="151"/>
      <c r="D29" s="113"/>
      <c r="E29" s="114"/>
      <c r="F29" s="8"/>
      <c r="G29" s="8"/>
      <c r="H29" s="8"/>
      <c r="I29" s="8"/>
      <c r="J29" s="8"/>
      <c r="K29" s="9"/>
      <c r="L29" s="9"/>
      <c r="M29" s="10"/>
      <c r="N29" s="11"/>
      <c r="O29" s="9"/>
      <c r="P29" s="10"/>
      <c r="Q29" s="11"/>
      <c r="R29" s="9"/>
      <c r="S29" s="10"/>
      <c r="T29" s="10"/>
      <c r="U29" s="10"/>
      <c r="V29" s="10"/>
      <c r="W29" s="12"/>
      <c r="X29" s="82"/>
      <c r="Y29" s="78"/>
    </row>
    <row r="30" spans="1:25" ht="20.399999999999999">
      <c r="A30" s="152"/>
      <c r="B30" s="152"/>
      <c r="C30" s="152"/>
      <c r="D30" s="154" t="s">
        <v>209</v>
      </c>
      <c r="E30" s="155"/>
      <c r="F30" s="8">
        <v>44426.668358067102</v>
      </c>
      <c r="G30" s="8"/>
      <c r="H30" s="8"/>
      <c r="I30" s="8"/>
      <c r="J30" s="8"/>
      <c r="K30" s="9">
        <v>1256</v>
      </c>
      <c r="L30" s="9">
        <v>1211</v>
      </c>
      <c r="M30" s="10">
        <v>0.96417197452229297</v>
      </c>
      <c r="N30" s="11">
        <v>178</v>
      </c>
      <c r="O30" s="9">
        <v>118</v>
      </c>
      <c r="P30" s="10">
        <v>9.7440132122213002E-2</v>
      </c>
      <c r="Q30" s="11">
        <v>3</v>
      </c>
      <c r="R30" s="9">
        <v>3</v>
      </c>
      <c r="S30" s="10">
        <v>2.5423728813559299E-2</v>
      </c>
      <c r="T30" s="10">
        <v>2.4772914946325402E-3</v>
      </c>
      <c r="U30" s="10">
        <v>2.4772914946325402E-3</v>
      </c>
      <c r="V30" s="10">
        <v>1.6853932584269701E-2</v>
      </c>
      <c r="W30" s="12">
        <v>0.7</v>
      </c>
      <c r="X30" s="82" t="s">
        <v>208</v>
      </c>
      <c r="Y30" s="78"/>
    </row>
    <row r="31" spans="1:25">
      <c r="A31" s="152"/>
      <c r="B31" s="152"/>
      <c r="C31" s="152"/>
      <c r="D31" s="154" t="s">
        <v>209</v>
      </c>
      <c r="E31" s="155"/>
      <c r="F31" s="8">
        <v>44426.668358067102</v>
      </c>
      <c r="G31" s="92" t="s">
        <v>231</v>
      </c>
      <c r="H31" s="46">
        <v>0</v>
      </c>
      <c r="I31" s="47">
        <f>H31/Q30</f>
        <v>0</v>
      </c>
      <c r="J31" s="47">
        <f>+H31/L30</f>
        <v>0</v>
      </c>
      <c r="K31" s="9">
        <v>1256</v>
      </c>
      <c r="L31" s="9">
        <v>1211</v>
      </c>
      <c r="M31" s="10">
        <v>0.96417197452229297</v>
      </c>
      <c r="N31" s="11">
        <v>178</v>
      </c>
      <c r="O31" s="9">
        <v>118</v>
      </c>
      <c r="P31" s="10">
        <v>9.7440132122213002E-2</v>
      </c>
      <c r="Q31" s="11">
        <v>3</v>
      </c>
      <c r="R31" s="9">
        <v>3</v>
      </c>
      <c r="S31" s="10">
        <v>2.5423728813559299E-2</v>
      </c>
      <c r="T31" s="10">
        <v>2.4772914946325402E-3</v>
      </c>
      <c r="U31" s="10">
        <v>2.4772914946325402E-3</v>
      </c>
      <c r="V31" s="10">
        <v>1.6853932584269701E-2</v>
      </c>
      <c r="W31" s="12">
        <v>0.7</v>
      </c>
      <c r="X31" s="82"/>
      <c r="Y31" s="78"/>
    </row>
    <row r="32" spans="1:25">
      <c r="A32" s="152"/>
      <c r="B32" s="152"/>
      <c r="C32" s="152"/>
      <c r="D32" s="113"/>
      <c r="E32" s="114"/>
      <c r="F32" s="8"/>
      <c r="G32" s="8"/>
      <c r="H32" s="8"/>
      <c r="I32" s="8"/>
      <c r="J32" s="8"/>
      <c r="K32" s="9"/>
      <c r="L32" s="9"/>
      <c r="M32" s="10"/>
      <c r="N32" s="11"/>
      <c r="O32" s="9"/>
      <c r="P32" s="10"/>
      <c r="Q32" s="11"/>
      <c r="R32" s="9"/>
      <c r="S32" s="10"/>
      <c r="T32" s="10"/>
      <c r="U32" s="10"/>
      <c r="V32" s="10"/>
      <c r="W32" s="12"/>
      <c r="X32" s="82"/>
      <c r="Y32" s="78"/>
    </row>
    <row r="33" spans="1:25" ht="20.399999999999999">
      <c r="A33" s="152"/>
      <c r="B33" s="152"/>
      <c r="C33" s="153"/>
      <c r="D33" s="154" t="s">
        <v>210</v>
      </c>
      <c r="E33" s="155"/>
      <c r="F33" s="8">
        <v>44433.6046760069</v>
      </c>
      <c r="G33" s="8"/>
      <c r="H33" s="8"/>
      <c r="I33" s="8"/>
      <c r="J33" s="8"/>
      <c r="K33" s="9">
        <v>249</v>
      </c>
      <c r="L33" s="9">
        <v>235</v>
      </c>
      <c r="M33" s="10">
        <v>0.94377510040160595</v>
      </c>
      <c r="N33" s="11">
        <v>58</v>
      </c>
      <c r="O33" s="9">
        <v>35</v>
      </c>
      <c r="P33" s="10">
        <v>0.14893617021276601</v>
      </c>
      <c r="Q33" s="11">
        <v>1</v>
      </c>
      <c r="R33" s="9">
        <v>1</v>
      </c>
      <c r="S33" s="10">
        <v>2.8571428571428598E-2</v>
      </c>
      <c r="T33" s="10">
        <v>4.2553191489361703E-3</v>
      </c>
      <c r="U33" s="10">
        <v>4.2553191489361703E-3</v>
      </c>
      <c r="V33" s="10">
        <v>1.72413793103448E-2</v>
      </c>
      <c r="W33" s="12">
        <v>0.7</v>
      </c>
      <c r="X33" s="82" t="s">
        <v>211</v>
      </c>
      <c r="Y33" s="78"/>
    </row>
    <row r="34" spans="1:25">
      <c r="A34" s="152"/>
      <c r="B34" s="152"/>
      <c r="C34" s="112"/>
      <c r="D34" s="154" t="s">
        <v>210</v>
      </c>
      <c r="E34" s="155"/>
      <c r="F34" s="8">
        <v>44433.6046760069</v>
      </c>
      <c r="G34" s="92" t="s">
        <v>231</v>
      </c>
      <c r="H34" s="46">
        <v>0</v>
      </c>
      <c r="I34" s="47">
        <f>H34/Q33</f>
        <v>0</v>
      </c>
      <c r="J34" s="47">
        <f>+H34/L33</f>
        <v>0</v>
      </c>
      <c r="K34" s="9">
        <v>249</v>
      </c>
      <c r="L34" s="9">
        <v>235</v>
      </c>
      <c r="M34" s="10">
        <v>0.94377510040160595</v>
      </c>
      <c r="N34" s="11">
        <v>58</v>
      </c>
      <c r="O34" s="9">
        <v>35</v>
      </c>
      <c r="P34" s="10">
        <v>0.14893617021276601</v>
      </c>
      <c r="Q34" s="11">
        <v>1</v>
      </c>
      <c r="R34" s="9">
        <v>1</v>
      </c>
      <c r="S34" s="10">
        <v>2.8571428571428598E-2</v>
      </c>
      <c r="T34" s="10">
        <v>4.2553191489361703E-3</v>
      </c>
      <c r="U34" s="10">
        <v>4.2553191489361703E-3</v>
      </c>
      <c r="V34" s="10">
        <v>1.72413793103448E-2</v>
      </c>
      <c r="W34" s="12">
        <v>0.7</v>
      </c>
      <c r="X34" s="82"/>
      <c r="Y34" s="78"/>
    </row>
    <row r="35" spans="1:25">
      <c r="A35" s="152"/>
      <c r="B35" s="153"/>
      <c r="C35" s="160" t="s">
        <v>196</v>
      </c>
      <c r="D35" s="157"/>
      <c r="E35" s="149"/>
      <c r="F35" s="116" t="s">
        <v>0</v>
      </c>
      <c r="G35" s="116"/>
      <c r="H35" s="116"/>
      <c r="I35" s="116"/>
      <c r="J35" s="116"/>
      <c r="K35" s="20">
        <v>2764</v>
      </c>
      <c r="L35" s="20">
        <v>2667</v>
      </c>
      <c r="M35" s="21">
        <v>0.96490593342981201</v>
      </c>
      <c r="N35" s="22">
        <v>474</v>
      </c>
      <c r="O35" s="20">
        <v>326</v>
      </c>
      <c r="P35" s="21">
        <v>0.122234720659918</v>
      </c>
      <c r="Q35" s="22">
        <v>5</v>
      </c>
      <c r="R35" s="20">
        <v>5</v>
      </c>
      <c r="S35" s="21">
        <v>1.5337423312883401E-2</v>
      </c>
      <c r="T35" s="21">
        <v>1.8747656542932099E-3</v>
      </c>
      <c r="U35" s="21">
        <v>1.8747656542932099E-3</v>
      </c>
      <c r="V35" s="21">
        <v>1.05485232067511E-2</v>
      </c>
      <c r="W35" s="116" t="s">
        <v>0</v>
      </c>
      <c r="X35" s="116" t="s">
        <v>0</v>
      </c>
      <c r="Y35" s="78"/>
    </row>
    <row r="36" spans="1:25">
      <c r="A36" s="153"/>
      <c r="B36" s="161" t="s">
        <v>212</v>
      </c>
      <c r="C36" s="157"/>
      <c r="D36" s="157"/>
      <c r="E36" s="149"/>
      <c r="F36" s="87" t="s">
        <v>0</v>
      </c>
      <c r="G36" s="87"/>
      <c r="H36" s="87"/>
      <c r="I36" s="87"/>
      <c r="J36" s="87"/>
      <c r="K36" s="24">
        <v>95128</v>
      </c>
      <c r="L36" s="24">
        <v>91502</v>
      </c>
      <c r="M36" s="25">
        <v>0.96188293667479596</v>
      </c>
      <c r="N36" s="26">
        <v>9517</v>
      </c>
      <c r="O36" s="24">
        <v>6432</v>
      </c>
      <c r="P36" s="25">
        <v>7.0293545496273299E-2</v>
      </c>
      <c r="Q36" s="26">
        <v>670</v>
      </c>
      <c r="R36" s="24">
        <v>465</v>
      </c>
      <c r="S36" s="25">
        <v>7.2294776119403006E-2</v>
      </c>
      <c r="T36" s="25">
        <v>5.0818561342921504E-3</v>
      </c>
      <c r="U36" s="25">
        <v>7.3222443225284704E-3</v>
      </c>
      <c r="V36" s="25">
        <v>7.0400336240411907E-2</v>
      </c>
      <c r="W36" s="87" t="s">
        <v>0</v>
      </c>
      <c r="X36" s="87" t="s">
        <v>0</v>
      </c>
      <c r="Y36" s="78"/>
    </row>
    <row r="37" spans="1:25">
      <c r="A37" s="162" t="s">
        <v>114</v>
      </c>
      <c r="B37" s="157"/>
      <c r="C37" s="157"/>
      <c r="D37" s="157"/>
      <c r="E37" s="149"/>
      <c r="F37" s="117" t="s">
        <v>0</v>
      </c>
      <c r="G37" s="117"/>
      <c r="H37" s="117"/>
      <c r="I37" s="117"/>
      <c r="J37" s="117"/>
      <c r="K37" s="28">
        <v>95128</v>
      </c>
      <c r="L37" s="28">
        <v>91502</v>
      </c>
      <c r="M37" s="29">
        <v>0.96188293667479596</v>
      </c>
      <c r="N37" s="30">
        <v>9517</v>
      </c>
      <c r="O37" s="28">
        <v>6432</v>
      </c>
      <c r="P37" s="29">
        <v>7.0293545496273299E-2</v>
      </c>
      <c r="Q37" s="30">
        <v>670</v>
      </c>
      <c r="R37" s="28">
        <v>465</v>
      </c>
      <c r="S37" s="29">
        <v>7.2294776119403006E-2</v>
      </c>
      <c r="T37" s="29">
        <v>5.0818561342921504E-3</v>
      </c>
      <c r="U37" s="29">
        <v>7.3222443225284704E-3</v>
      </c>
      <c r="V37" s="29">
        <v>7.0400336240411907E-2</v>
      </c>
      <c r="W37" s="117" t="s">
        <v>0</v>
      </c>
      <c r="X37" s="117" t="s">
        <v>0</v>
      </c>
      <c r="Y37" s="78"/>
    </row>
    <row r="38" spans="1:25">
      <c r="A38" s="156" t="s">
        <v>115</v>
      </c>
      <c r="B38" s="157"/>
      <c r="C38" s="157"/>
      <c r="D38" s="157"/>
      <c r="E38" s="149"/>
      <c r="F38" s="115" t="s">
        <v>0</v>
      </c>
      <c r="G38" s="115"/>
      <c r="H38" s="115"/>
      <c r="I38" s="115"/>
      <c r="J38" s="115"/>
      <c r="K38" s="32">
        <v>95128</v>
      </c>
      <c r="L38" s="32">
        <v>91502</v>
      </c>
      <c r="M38" s="33">
        <v>0.96188293667479596</v>
      </c>
      <c r="N38" s="34">
        <v>9517</v>
      </c>
      <c r="O38" s="32">
        <v>6432</v>
      </c>
      <c r="P38" s="33">
        <v>7.0293545496273299E-2</v>
      </c>
      <c r="Q38" s="34">
        <v>670</v>
      </c>
      <c r="R38" s="32">
        <v>465</v>
      </c>
      <c r="S38" s="33">
        <v>7.2294776119403006E-2</v>
      </c>
      <c r="T38" s="33">
        <v>5.0818561342921504E-3</v>
      </c>
      <c r="U38" s="33">
        <v>7.3222443225284704E-3</v>
      </c>
      <c r="V38" s="33">
        <v>7.0400336240411907E-2</v>
      </c>
      <c r="W38" s="115" t="s">
        <v>0</v>
      </c>
      <c r="X38" s="115" t="s">
        <v>0</v>
      </c>
      <c r="Y38" s="78"/>
    </row>
    <row r="39" spans="1:25" ht="0" hidden="1" customHeight="1"/>
  </sheetData>
  <autoFilter ref="C3:X3" xr:uid="{A2A9642B-C0D6-488E-900B-C06812E4B715}">
    <filterColumn colId="1" showButton="0"/>
  </autoFilter>
  <mergeCells count="35">
    <mergeCell ref="A2:E2"/>
    <mergeCell ref="D3:E3"/>
    <mergeCell ref="A4:A36"/>
    <mergeCell ref="B4:B35"/>
    <mergeCell ref="C4:C25"/>
    <mergeCell ref="D4:E4"/>
    <mergeCell ref="D7:D8"/>
    <mergeCell ref="D9:E9"/>
    <mergeCell ref="D12:D13"/>
    <mergeCell ref="D16:E16"/>
    <mergeCell ref="D14:E14"/>
    <mergeCell ref="D18:D19"/>
    <mergeCell ref="D20:E20"/>
    <mergeCell ref="D24:D25"/>
    <mergeCell ref="D17:E17"/>
    <mergeCell ref="D5:E5"/>
    <mergeCell ref="D6:E6"/>
    <mergeCell ref="D10:E10"/>
    <mergeCell ref="D11:E11"/>
    <mergeCell ref="D15:E15"/>
    <mergeCell ref="D34:E34"/>
    <mergeCell ref="C35:E35"/>
    <mergeCell ref="B36:E36"/>
    <mergeCell ref="A37:E37"/>
    <mergeCell ref="A38:E38"/>
    <mergeCell ref="D21:E21"/>
    <mergeCell ref="D22:E22"/>
    <mergeCell ref="D23:E23"/>
    <mergeCell ref="D28:E28"/>
    <mergeCell ref="D31:E31"/>
    <mergeCell ref="C26:E26"/>
    <mergeCell ref="C27:C33"/>
    <mergeCell ref="D27:E27"/>
    <mergeCell ref="D30:E30"/>
    <mergeCell ref="D33:E33"/>
  </mergeCells>
  <hyperlinks>
    <hyperlink ref="D4" r:id="rId1" xr:uid="{E4F4B8ED-626B-440E-A9F2-AE33395E60A8}"/>
    <hyperlink ref="E7" r:id="rId2" xr:uid="{5ACEBDA2-B02C-4F8D-93DC-38A976AA4FDE}"/>
    <hyperlink ref="E8" r:id="rId3" xr:uid="{DCA2A168-0B10-4069-BCFD-9CF82AD75F3A}"/>
    <hyperlink ref="D9" r:id="rId4" xr:uid="{7BC42079-5E51-49EA-AA78-DA7D53FBF98D}"/>
    <hyperlink ref="E12" r:id="rId5" xr:uid="{31CB8935-9D23-47A1-9440-67058EFB5939}"/>
    <hyperlink ref="E13" r:id="rId6" xr:uid="{BCD4D331-576A-4B32-90A2-6E6F6D807C0D}"/>
    <hyperlink ref="D14" r:id="rId7" xr:uid="{6A6211D6-F828-431B-A484-CEA0D47361A4}"/>
    <hyperlink ref="E18" r:id="rId8" xr:uid="{DE5F9166-BB4E-4780-AE6F-53CA13C03BFB}"/>
    <hyperlink ref="E19" r:id="rId9" xr:uid="{9836B33C-5401-4C62-8D77-0DA2DCCC027E}"/>
    <hyperlink ref="D20" r:id="rId10" xr:uid="{24D26825-F72C-4B98-9FF8-5F25F387FE75}"/>
    <hyperlink ref="E24" r:id="rId11" xr:uid="{B81ECA36-0DED-4AEB-B105-CC112D85FF6D}"/>
    <hyperlink ref="E25" r:id="rId12" xr:uid="{930BA0F9-B919-480E-A5C3-E768A431E449}"/>
    <hyperlink ref="D27" r:id="rId13" xr:uid="{846EA63C-0FBB-49B6-A20D-DF99842223FE}"/>
    <hyperlink ref="D30" r:id="rId14" xr:uid="{025D5AFE-47D9-47C7-990A-87FD6DF73719}"/>
    <hyperlink ref="D33" r:id="rId15" xr:uid="{71FD7E3F-0932-4EC1-B40D-82D34B533151}"/>
    <hyperlink ref="D5" r:id="rId16" xr:uid="{69F1CCD6-154A-4977-A1D3-24614B4D6782}"/>
    <hyperlink ref="D6" r:id="rId17" xr:uid="{49DED168-4A82-416B-9064-CD8F951E7AD9}"/>
    <hyperlink ref="D10" r:id="rId18" xr:uid="{DF787FAA-391A-4FCE-ABBA-8BF69DD9AE05}"/>
    <hyperlink ref="D11" r:id="rId19" xr:uid="{FEC5A647-7E4B-4F30-9D73-94E97886B4F5}"/>
    <hyperlink ref="D15" r:id="rId20" xr:uid="{7ADD49D4-1719-4D03-9B4A-5DE79C09C500}"/>
    <hyperlink ref="D16" r:id="rId21" xr:uid="{DA1DB091-6942-4D62-B924-AE5971EA3A1C}"/>
    <hyperlink ref="D17" r:id="rId22" xr:uid="{09A7CC02-F48C-4A62-9B9A-97AEC6F6D387}"/>
    <hyperlink ref="D21" r:id="rId23" xr:uid="{EA1E55E0-DEBA-421A-BD15-768900AFDF31}"/>
    <hyperlink ref="D22" r:id="rId24" xr:uid="{98C0378C-4AC0-47B2-9C7D-A4F53DDC982F}"/>
    <hyperlink ref="D23" r:id="rId25" xr:uid="{8C0A5F71-F40E-4020-805C-D256850BA18C}"/>
    <hyperlink ref="D28" r:id="rId26" xr:uid="{E88197D0-0C3B-4A80-8E32-BC6A8EB5D3CC}"/>
    <hyperlink ref="D31" r:id="rId27" xr:uid="{B3116579-E639-4113-94C1-CF0ED724DA3F}"/>
    <hyperlink ref="D34" r:id="rId28" xr:uid="{4B55D2CA-EAD3-43CA-9C1B-6E279EC9E68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BA4B-F683-4DD7-85FF-10E9565F547E}">
  <dimension ref="A1:AA45"/>
  <sheetViews>
    <sheetView topLeftCell="A25" workbookViewId="0">
      <selection activeCell="Y1" sqref="Y1:Y1048576"/>
    </sheetView>
  </sheetViews>
  <sheetFormatPr defaultRowHeight="14.4"/>
  <cols>
    <col min="1" max="1" width="13.6640625" style="79" customWidth="1"/>
    <col min="2" max="2" width="8" style="79" customWidth="1"/>
    <col min="3" max="3" width="15.77734375" style="79" customWidth="1"/>
    <col min="4" max="4" width="3.77734375" style="79" customWidth="1"/>
    <col min="5" max="5" width="30.44140625" style="79" customWidth="1"/>
    <col min="6" max="10" width="9.5546875" style="79" customWidth="1"/>
    <col min="11" max="12" width="8.88671875" style="79"/>
    <col min="13" max="13" width="9.21875" style="79" customWidth="1"/>
    <col min="14" max="16" width="8.88671875" style="79"/>
    <col min="17" max="18" width="8.21875" style="79" customWidth="1"/>
    <col min="19" max="19" width="6.88671875" style="79" customWidth="1"/>
    <col min="20" max="21" width="8.21875" style="79" customWidth="1"/>
    <col min="22" max="23" width="6.88671875" style="79" customWidth="1"/>
    <col min="24" max="24" width="37.5546875" style="79" customWidth="1"/>
    <col min="25" max="16384" width="8.88671875" style="79"/>
  </cols>
  <sheetData>
    <row r="1" spans="1:27" ht="1.0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7" s="2" customFormat="1" ht="41.25" customHeight="1">
      <c r="A2" s="126" t="s">
        <v>229</v>
      </c>
      <c r="B2" s="127"/>
      <c r="C2" s="127"/>
      <c r="D2" s="127"/>
      <c r="E2" s="127"/>
      <c r="F2" s="4" t="s">
        <v>0</v>
      </c>
      <c r="G2" s="4"/>
      <c r="H2" s="4"/>
      <c r="I2" s="4"/>
      <c r="J2" s="4"/>
      <c r="K2" s="4"/>
      <c r="L2" s="4"/>
      <c r="M2" s="4"/>
      <c r="N2" s="4" t="s">
        <v>0</v>
      </c>
      <c r="O2" s="4"/>
      <c r="P2" s="4" t="s">
        <v>0</v>
      </c>
      <c r="Q2" s="5" t="s">
        <v>0</v>
      </c>
      <c r="R2" s="5" t="s">
        <v>0</v>
      </c>
      <c r="S2" s="5" t="s">
        <v>0</v>
      </c>
      <c r="T2" s="4" t="s">
        <v>0</v>
      </c>
      <c r="U2" s="4" t="s">
        <v>0</v>
      </c>
      <c r="V2" s="5" t="s">
        <v>0</v>
      </c>
      <c r="W2" s="5" t="s">
        <v>0</v>
      </c>
      <c r="X2" s="5" t="s">
        <v>0</v>
      </c>
      <c r="Y2" s="4" t="s">
        <v>0</v>
      </c>
      <c r="Z2" s="3"/>
      <c r="AA2" s="3"/>
    </row>
    <row r="3" spans="1:27" ht="31.8">
      <c r="A3" s="110" t="s">
        <v>1</v>
      </c>
      <c r="B3" s="81" t="s">
        <v>2</v>
      </c>
      <c r="C3" s="110" t="s">
        <v>3</v>
      </c>
      <c r="D3" s="148" t="s">
        <v>4</v>
      </c>
      <c r="E3" s="149"/>
      <c r="F3" s="81" t="s">
        <v>5</v>
      </c>
      <c r="G3" s="76" t="s">
        <v>36</v>
      </c>
      <c r="H3" s="58" t="s">
        <v>37</v>
      </c>
      <c r="I3" s="59" t="s">
        <v>38</v>
      </c>
      <c r="J3" s="59" t="s">
        <v>39</v>
      </c>
      <c r="K3" s="81" t="s">
        <v>6</v>
      </c>
      <c r="L3" s="81" t="s">
        <v>7</v>
      </c>
      <c r="M3" s="81" t="s">
        <v>8</v>
      </c>
      <c r="N3" s="81" t="s">
        <v>11</v>
      </c>
      <c r="O3" s="81" t="s">
        <v>9</v>
      </c>
      <c r="P3" s="81" t="s">
        <v>10</v>
      </c>
      <c r="Q3" s="81" t="s">
        <v>15</v>
      </c>
      <c r="R3" s="81" t="s">
        <v>12</v>
      </c>
      <c r="S3" s="81" t="s">
        <v>14</v>
      </c>
      <c r="T3" s="81" t="s">
        <v>13</v>
      </c>
      <c r="U3" s="81" t="s">
        <v>16</v>
      </c>
      <c r="V3" s="81" t="s">
        <v>17</v>
      </c>
      <c r="W3" s="81" t="s">
        <v>18</v>
      </c>
      <c r="X3" s="81" t="s">
        <v>19</v>
      </c>
    </row>
    <row r="4" spans="1:27">
      <c r="A4" s="150" t="s">
        <v>20</v>
      </c>
      <c r="B4" s="134">
        <v>44440</v>
      </c>
      <c r="C4" s="150" t="s">
        <v>21</v>
      </c>
      <c r="D4" s="154" t="s">
        <v>214</v>
      </c>
      <c r="E4" s="155"/>
      <c r="F4" s="8">
        <v>44441.402835069399</v>
      </c>
      <c r="G4" s="8"/>
      <c r="H4" s="8"/>
      <c r="I4" s="8"/>
      <c r="J4" s="8"/>
      <c r="K4" s="9">
        <v>22998</v>
      </c>
      <c r="L4" s="9">
        <v>21907</v>
      </c>
      <c r="M4" s="10">
        <v>0.95256109226889296</v>
      </c>
      <c r="N4" s="11">
        <v>2154</v>
      </c>
      <c r="O4" s="9">
        <v>1488</v>
      </c>
      <c r="P4" s="10">
        <v>6.7923494773360099E-2</v>
      </c>
      <c r="Q4" s="11">
        <v>131</v>
      </c>
      <c r="R4" s="9">
        <v>92</v>
      </c>
      <c r="S4" s="10">
        <v>6.1827956989247299E-2</v>
      </c>
      <c r="T4" s="10">
        <v>4.1995709134066703E-3</v>
      </c>
      <c r="U4" s="10">
        <v>5.9798238006116798E-3</v>
      </c>
      <c r="V4" s="10">
        <v>6.0817084493964703E-2</v>
      </c>
      <c r="W4" s="12">
        <v>0.1</v>
      </c>
      <c r="X4" s="82"/>
    </row>
    <row r="5" spans="1:27">
      <c r="A5" s="151"/>
      <c r="B5" s="135"/>
      <c r="C5" s="151"/>
      <c r="D5" s="154" t="s">
        <v>214</v>
      </c>
      <c r="E5" s="155"/>
      <c r="F5" s="8">
        <v>44441.402835069399</v>
      </c>
      <c r="G5" s="92" t="s">
        <v>171</v>
      </c>
      <c r="H5" s="46">
        <v>0</v>
      </c>
      <c r="I5" s="47">
        <f>H5/Q4</f>
        <v>0</v>
      </c>
      <c r="J5" s="47">
        <f t="shared" ref="J5" si="0">+H5/L4</f>
        <v>0</v>
      </c>
      <c r="K5" s="9">
        <v>22998</v>
      </c>
      <c r="L5" s="9">
        <v>21907</v>
      </c>
      <c r="M5" s="10">
        <v>0.95256109226889296</v>
      </c>
      <c r="N5" s="11">
        <v>2154</v>
      </c>
      <c r="O5" s="9">
        <v>1488</v>
      </c>
      <c r="P5" s="10">
        <v>6.7923494773360099E-2</v>
      </c>
      <c r="Q5" s="11">
        <v>131</v>
      </c>
      <c r="R5" s="9">
        <v>92</v>
      </c>
      <c r="S5" s="10">
        <v>6.1827956989247299E-2</v>
      </c>
      <c r="T5" s="10">
        <v>4.1995709134066703E-3</v>
      </c>
      <c r="U5" s="10">
        <v>5.9798238006116798E-3</v>
      </c>
      <c r="V5" s="10">
        <v>6.0817084493964703E-2</v>
      </c>
      <c r="W5" s="12">
        <v>0.1</v>
      </c>
      <c r="X5" s="111"/>
    </row>
    <row r="6" spans="1:27">
      <c r="A6" s="151"/>
      <c r="B6" s="135"/>
      <c r="C6" s="151"/>
      <c r="D6" s="154" t="s">
        <v>214</v>
      </c>
      <c r="E6" s="155"/>
      <c r="F6" s="8">
        <v>44441.402835069399</v>
      </c>
      <c r="G6" s="92" t="s">
        <v>184</v>
      </c>
      <c r="H6" s="46">
        <v>2</v>
      </c>
      <c r="I6" s="47">
        <f>H6/Q5</f>
        <v>1.5267175572519083E-2</v>
      </c>
      <c r="J6" s="47">
        <f>+H6/L5</f>
        <v>9.129501985666682E-5</v>
      </c>
      <c r="K6" s="9">
        <v>22998</v>
      </c>
      <c r="L6" s="9">
        <v>21907</v>
      </c>
      <c r="M6" s="10">
        <v>0.95256109226889296</v>
      </c>
      <c r="N6" s="11">
        <v>2154</v>
      </c>
      <c r="O6" s="9">
        <v>1488</v>
      </c>
      <c r="P6" s="10">
        <v>6.7923494773360099E-2</v>
      </c>
      <c r="Q6" s="11">
        <v>131</v>
      </c>
      <c r="R6" s="9">
        <v>92</v>
      </c>
      <c r="S6" s="10">
        <v>6.1827956989247299E-2</v>
      </c>
      <c r="T6" s="10">
        <v>4.1995709134066703E-3</v>
      </c>
      <c r="U6" s="10">
        <v>5.9798238006116798E-3</v>
      </c>
      <c r="V6" s="10">
        <v>6.0817084493964703E-2</v>
      </c>
      <c r="W6" s="12">
        <v>0.1</v>
      </c>
      <c r="X6" s="111"/>
    </row>
    <row r="7" spans="1:27">
      <c r="A7" s="151"/>
      <c r="B7" s="135"/>
      <c r="C7" s="151"/>
      <c r="D7" s="154" t="s">
        <v>214</v>
      </c>
      <c r="E7" s="155"/>
      <c r="F7" s="8">
        <v>44441.402835069399</v>
      </c>
      <c r="G7" s="92" t="s">
        <v>185</v>
      </c>
      <c r="H7" s="46">
        <v>0</v>
      </c>
      <c r="I7" s="47">
        <f>H7/Q6</f>
        <v>0</v>
      </c>
      <c r="J7" s="47">
        <f>+H7/L6</f>
        <v>0</v>
      </c>
      <c r="K7" s="9">
        <v>22998</v>
      </c>
      <c r="L7" s="9">
        <v>21907</v>
      </c>
      <c r="M7" s="10">
        <v>0.95256109226889296</v>
      </c>
      <c r="N7" s="11">
        <v>2154</v>
      </c>
      <c r="O7" s="9">
        <v>1488</v>
      </c>
      <c r="P7" s="10">
        <v>6.7923494773360099E-2</v>
      </c>
      <c r="Q7" s="11">
        <v>131</v>
      </c>
      <c r="R7" s="9">
        <v>92</v>
      </c>
      <c r="S7" s="10">
        <v>6.1827956989247299E-2</v>
      </c>
      <c r="T7" s="10">
        <v>4.1995709134066703E-3</v>
      </c>
      <c r="U7" s="10">
        <v>5.9798238006116798E-3</v>
      </c>
      <c r="V7" s="10">
        <v>6.0817084493964703E-2</v>
      </c>
      <c r="W7" s="12">
        <v>0.1</v>
      </c>
      <c r="X7" s="111"/>
    </row>
    <row r="8" spans="1:27">
      <c r="A8" s="152"/>
      <c r="B8" s="152"/>
      <c r="C8" s="152"/>
      <c r="D8" s="158" t="s">
        <v>0</v>
      </c>
      <c r="E8" s="83" t="s">
        <v>23</v>
      </c>
      <c r="F8" s="84" t="s">
        <v>0</v>
      </c>
      <c r="G8" s="84"/>
      <c r="H8" s="84"/>
      <c r="I8" s="84"/>
      <c r="J8" s="84"/>
      <c r="K8" s="16">
        <v>11975</v>
      </c>
      <c r="L8" s="16">
        <v>11566</v>
      </c>
      <c r="M8" s="17">
        <v>0.96584551148225495</v>
      </c>
      <c r="N8" s="18">
        <v>2128</v>
      </c>
      <c r="O8" s="16">
        <v>1472</v>
      </c>
      <c r="P8" s="17">
        <v>0.12726958326128299</v>
      </c>
      <c r="Q8" s="18">
        <v>123</v>
      </c>
      <c r="R8" s="16">
        <v>89</v>
      </c>
      <c r="S8" s="17">
        <v>6.0461956521739101E-2</v>
      </c>
      <c r="T8" s="17">
        <v>7.6949680096835603E-3</v>
      </c>
      <c r="U8" s="17">
        <v>1.06346187100121E-2</v>
      </c>
      <c r="V8" s="17">
        <v>5.78007518796992E-2</v>
      </c>
      <c r="W8" s="84">
        <v>0.1</v>
      </c>
      <c r="X8" s="84" t="s">
        <v>215</v>
      </c>
    </row>
    <row r="9" spans="1:27">
      <c r="A9" s="152"/>
      <c r="B9" s="152"/>
      <c r="C9" s="152"/>
      <c r="D9" s="159"/>
      <c r="E9" s="83" t="s">
        <v>25</v>
      </c>
      <c r="F9" s="84" t="s">
        <v>0</v>
      </c>
      <c r="G9" s="84"/>
      <c r="H9" s="84"/>
      <c r="I9" s="84"/>
      <c r="J9" s="84"/>
      <c r="K9" s="16">
        <v>11023</v>
      </c>
      <c r="L9" s="16">
        <v>10341</v>
      </c>
      <c r="M9" s="17">
        <v>0.93812936587135998</v>
      </c>
      <c r="N9" s="18">
        <v>26</v>
      </c>
      <c r="O9" s="16">
        <v>16</v>
      </c>
      <c r="P9" s="17">
        <v>1.54723914515037E-3</v>
      </c>
      <c r="Q9" s="18">
        <v>8</v>
      </c>
      <c r="R9" s="16">
        <v>3</v>
      </c>
      <c r="S9" s="17">
        <v>0.1875</v>
      </c>
      <c r="T9" s="17">
        <v>2.9010733971569498E-4</v>
      </c>
      <c r="U9" s="17">
        <v>7.7361957257518596E-4</v>
      </c>
      <c r="V9" s="17">
        <v>0.30769230769230799</v>
      </c>
      <c r="W9" s="84">
        <v>0.1</v>
      </c>
      <c r="X9" s="84" t="s">
        <v>215</v>
      </c>
    </row>
    <row r="10" spans="1:27">
      <c r="A10" s="152"/>
      <c r="B10" s="152"/>
      <c r="C10" s="152"/>
      <c r="D10" s="154" t="s">
        <v>216</v>
      </c>
      <c r="E10" s="155"/>
      <c r="F10" s="8">
        <v>44448.4175217593</v>
      </c>
      <c r="G10" s="8"/>
      <c r="H10" s="8"/>
      <c r="I10" s="8"/>
      <c r="J10" s="8"/>
      <c r="K10" s="9">
        <v>22960</v>
      </c>
      <c r="L10" s="9">
        <v>22092</v>
      </c>
      <c r="M10" s="10">
        <v>0.96219512195121903</v>
      </c>
      <c r="N10" s="11">
        <v>2151</v>
      </c>
      <c r="O10" s="9">
        <v>1465</v>
      </c>
      <c r="P10" s="10">
        <v>6.6313597682418998E-2</v>
      </c>
      <c r="Q10" s="11">
        <v>145</v>
      </c>
      <c r="R10" s="9">
        <v>93</v>
      </c>
      <c r="S10" s="10">
        <v>6.3481228668942E-2</v>
      </c>
      <c r="T10" s="10">
        <v>4.2096686583378597E-3</v>
      </c>
      <c r="U10" s="10">
        <v>6.5634618866557996E-3</v>
      </c>
      <c r="V10" s="10">
        <v>6.7410506741050702E-2</v>
      </c>
      <c r="W10" s="12">
        <v>0.1</v>
      </c>
      <c r="X10" s="82"/>
    </row>
    <row r="11" spans="1:27">
      <c r="A11" s="152"/>
      <c r="B11" s="152"/>
      <c r="C11" s="152"/>
      <c r="D11" s="154" t="s">
        <v>216</v>
      </c>
      <c r="E11" s="155"/>
      <c r="F11" s="8">
        <v>44448.4175217593</v>
      </c>
      <c r="G11" s="92" t="s">
        <v>171</v>
      </c>
      <c r="H11" s="46">
        <v>0</v>
      </c>
      <c r="I11" s="47">
        <f>H11/Q10</f>
        <v>0</v>
      </c>
      <c r="J11" s="47">
        <f t="shared" ref="J11" si="1">+H11/L10</f>
        <v>0</v>
      </c>
      <c r="K11" s="9">
        <v>22960</v>
      </c>
      <c r="L11" s="9">
        <v>22092</v>
      </c>
      <c r="M11" s="10">
        <v>0.96219512195121903</v>
      </c>
      <c r="N11" s="11">
        <v>2151</v>
      </c>
      <c r="O11" s="9">
        <v>1465</v>
      </c>
      <c r="P11" s="10">
        <v>6.6313597682418998E-2</v>
      </c>
      <c r="Q11" s="11">
        <v>145</v>
      </c>
      <c r="R11" s="9">
        <v>93</v>
      </c>
      <c r="S11" s="10">
        <v>6.3481228668942E-2</v>
      </c>
      <c r="T11" s="10">
        <v>4.2096686583378597E-3</v>
      </c>
      <c r="U11" s="10">
        <v>6.5634618866557996E-3</v>
      </c>
      <c r="V11" s="10">
        <v>6.7410506741050702E-2</v>
      </c>
      <c r="W11" s="12">
        <v>0.1</v>
      </c>
      <c r="X11" s="111"/>
    </row>
    <row r="12" spans="1:27">
      <c r="A12" s="152"/>
      <c r="B12" s="152"/>
      <c r="C12" s="152"/>
      <c r="D12" s="154" t="s">
        <v>216</v>
      </c>
      <c r="E12" s="155"/>
      <c r="F12" s="8">
        <v>44448.4175217593</v>
      </c>
      <c r="G12" s="92" t="s">
        <v>184</v>
      </c>
      <c r="H12" s="46">
        <v>2</v>
      </c>
      <c r="I12" s="47">
        <f>H12/Q11</f>
        <v>1.3793103448275862E-2</v>
      </c>
      <c r="J12" s="47">
        <f>+H12/L11</f>
        <v>9.0530508781459348E-5</v>
      </c>
      <c r="K12" s="9">
        <v>22960</v>
      </c>
      <c r="L12" s="9">
        <v>22092</v>
      </c>
      <c r="M12" s="10">
        <v>0.96219512195121903</v>
      </c>
      <c r="N12" s="11">
        <v>2151</v>
      </c>
      <c r="O12" s="9">
        <v>1465</v>
      </c>
      <c r="P12" s="10">
        <v>6.6313597682418998E-2</v>
      </c>
      <c r="Q12" s="11">
        <v>145</v>
      </c>
      <c r="R12" s="9">
        <v>93</v>
      </c>
      <c r="S12" s="10">
        <v>6.3481228668942E-2</v>
      </c>
      <c r="T12" s="10">
        <v>4.2096686583378597E-3</v>
      </c>
      <c r="U12" s="10">
        <v>6.5634618866557996E-3</v>
      </c>
      <c r="V12" s="10">
        <v>6.7410506741050702E-2</v>
      </c>
      <c r="W12" s="12">
        <v>0.1</v>
      </c>
      <c r="X12" s="111"/>
    </row>
    <row r="13" spans="1:27">
      <c r="A13" s="152"/>
      <c r="B13" s="152"/>
      <c r="C13" s="152"/>
      <c r="D13" s="154" t="s">
        <v>216</v>
      </c>
      <c r="E13" s="155"/>
      <c r="F13" s="8">
        <v>44448.4175217593</v>
      </c>
      <c r="G13" s="92" t="s">
        <v>185</v>
      </c>
      <c r="H13" s="46">
        <v>0</v>
      </c>
      <c r="I13" s="47">
        <f>H13/Q12</f>
        <v>0</v>
      </c>
      <c r="J13" s="47">
        <f>+H13/L12</f>
        <v>0</v>
      </c>
      <c r="K13" s="9">
        <v>22960</v>
      </c>
      <c r="L13" s="9">
        <v>22092</v>
      </c>
      <c r="M13" s="10">
        <v>0.96219512195121903</v>
      </c>
      <c r="N13" s="11">
        <v>2151</v>
      </c>
      <c r="O13" s="9">
        <v>1465</v>
      </c>
      <c r="P13" s="10">
        <v>6.6313597682418998E-2</v>
      </c>
      <c r="Q13" s="11">
        <v>145</v>
      </c>
      <c r="R13" s="9">
        <v>93</v>
      </c>
      <c r="S13" s="10">
        <v>6.3481228668942E-2</v>
      </c>
      <c r="T13" s="10">
        <v>4.2096686583378597E-3</v>
      </c>
      <c r="U13" s="10">
        <v>6.5634618866557996E-3</v>
      </c>
      <c r="V13" s="10">
        <v>6.7410506741050702E-2</v>
      </c>
      <c r="W13" s="12">
        <v>0.1</v>
      </c>
      <c r="X13" s="111"/>
    </row>
    <row r="14" spans="1:27">
      <c r="A14" s="152"/>
      <c r="B14" s="152"/>
      <c r="C14" s="152"/>
      <c r="D14" s="158" t="s">
        <v>0</v>
      </c>
      <c r="E14" s="83" t="s">
        <v>23</v>
      </c>
      <c r="F14" s="84" t="s">
        <v>0</v>
      </c>
      <c r="G14" s="84"/>
      <c r="H14" s="84"/>
      <c r="I14" s="84"/>
      <c r="J14" s="84"/>
      <c r="K14" s="16">
        <v>11963</v>
      </c>
      <c r="L14" s="16">
        <v>11772</v>
      </c>
      <c r="M14" s="17">
        <v>0.98403410515756895</v>
      </c>
      <c r="N14" s="18">
        <v>2135</v>
      </c>
      <c r="O14" s="16">
        <v>1451</v>
      </c>
      <c r="P14" s="17">
        <v>0.123258579680598</v>
      </c>
      <c r="Q14" s="18">
        <v>136</v>
      </c>
      <c r="R14" s="16">
        <v>89</v>
      </c>
      <c r="S14" s="17">
        <v>6.1337008959338399E-2</v>
      </c>
      <c r="T14" s="17">
        <v>7.5603126061841702E-3</v>
      </c>
      <c r="U14" s="17">
        <v>1.15528372409106E-2</v>
      </c>
      <c r="V14" s="17">
        <v>6.3700234192037505E-2</v>
      </c>
      <c r="W14" s="84">
        <v>0.1</v>
      </c>
      <c r="X14" s="84" t="s">
        <v>217</v>
      </c>
    </row>
    <row r="15" spans="1:27">
      <c r="A15" s="152"/>
      <c r="B15" s="152"/>
      <c r="C15" s="152"/>
      <c r="D15" s="159"/>
      <c r="E15" s="83" t="s">
        <v>25</v>
      </c>
      <c r="F15" s="84" t="s">
        <v>0</v>
      </c>
      <c r="G15" s="84"/>
      <c r="H15" s="84"/>
      <c r="I15" s="84"/>
      <c r="J15" s="84"/>
      <c r="K15" s="16">
        <v>10997</v>
      </c>
      <c r="L15" s="16">
        <v>10320</v>
      </c>
      <c r="M15" s="17">
        <v>0.93843775575156896</v>
      </c>
      <c r="N15" s="18">
        <v>16</v>
      </c>
      <c r="O15" s="16">
        <v>14</v>
      </c>
      <c r="P15" s="17">
        <v>1.35658914728682E-3</v>
      </c>
      <c r="Q15" s="18">
        <v>9</v>
      </c>
      <c r="R15" s="16">
        <v>4</v>
      </c>
      <c r="S15" s="17">
        <v>0.28571428571428598</v>
      </c>
      <c r="T15" s="17">
        <v>3.8759689922480598E-4</v>
      </c>
      <c r="U15" s="17">
        <v>8.7209302325581405E-4</v>
      </c>
      <c r="V15" s="17">
        <v>0.5625</v>
      </c>
      <c r="W15" s="84">
        <v>0.1</v>
      </c>
      <c r="X15" s="84" t="s">
        <v>217</v>
      </c>
    </row>
    <row r="16" spans="1:27">
      <c r="A16" s="152"/>
      <c r="B16" s="152"/>
      <c r="C16" s="152"/>
      <c r="D16" s="154" t="s">
        <v>218</v>
      </c>
      <c r="E16" s="155"/>
      <c r="F16" s="8">
        <v>44455.458891319402</v>
      </c>
      <c r="G16" s="8"/>
      <c r="H16" s="8"/>
      <c r="I16" s="8"/>
      <c r="J16" s="8"/>
      <c r="K16" s="9">
        <v>23861</v>
      </c>
      <c r="L16" s="9">
        <v>22584</v>
      </c>
      <c r="M16" s="10">
        <v>0.94648170655043795</v>
      </c>
      <c r="N16" s="11">
        <v>2381</v>
      </c>
      <c r="O16" s="9">
        <v>1555</v>
      </c>
      <c r="P16" s="10">
        <v>6.8854055968827502E-2</v>
      </c>
      <c r="Q16" s="11">
        <v>153</v>
      </c>
      <c r="R16" s="9">
        <v>115</v>
      </c>
      <c r="S16" s="10">
        <v>7.3954983922829606E-2</v>
      </c>
      <c r="T16" s="10">
        <v>5.0921006021962404E-3</v>
      </c>
      <c r="U16" s="10">
        <v>6.7747077577045697E-3</v>
      </c>
      <c r="V16" s="10">
        <v>6.42587148257035E-2</v>
      </c>
      <c r="W16" s="12">
        <v>0.1</v>
      </c>
      <c r="X16" s="82"/>
    </row>
    <row r="17" spans="1:24">
      <c r="A17" s="152"/>
      <c r="B17" s="152"/>
      <c r="C17" s="152"/>
      <c r="D17" s="154" t="s">
        <v>218</v>
      </c>
      <c r="E17" s="155"/>
      <c r="F17" s="8">
        <v>44455.458891319402</v>
      </c>
      <c r="G17" s="92" t="s">
        <v>171</v>
      </c>
      <c r="H17" s="46">
        <v>1</v>
      </c>
      <c r="I17" s="47">
        <f>H17/Q16</f>
        <v>6.5359477124183009E-3</v>
      </c>
      <c r="J17" s="47">
        <f t="shared" ref="J17" si="2">+H17/L16</f>
        <v>4.4279135671271696E-5</v>
      </c>
      <c r="K17" s="9">
        <v>23861</v>
      </c>
      <c r="L17" s="9">
        <v>22584</v>
      </c>
      <c r="M17" s="10">
        <v>0.94648170655043795</v>
      </c>
      <c r="N17" s="11">
        <v>2381</v>
      </c>
      <c r="O17" s="9">
        <v>1555</v>
      </c>
      <c r="P17" s="10">
        <v>6.8854055968827502E-2</v>
      </c>
      <c r="Q17" s="11">
        <v>153</v>
      </c>
      <c r="R17" s="9">
        <v>115</v>
      </c>
      <c r="S17" s="10">
        <v>7.3954983922829606E-2</v>
      </c>
      <c r="T17" s="10">
        <v>5.0921006021962404E-3</v>
      </c>
      <c r="U17" s="10">
        <v>6.7747077577045697E-3</v>
      </c>
      <c r="V17" s="10">
        <v>6.42587148257035E-2</v>
      </c>
      <c r="W17" s="12">
        <v>0.1</v>
      </c>
      <c r="X17" s="111"/>
    </row>
    <row r="18" spans="1:24">
      <c r="A18" s="152"/>
      <c r="B18" s="152"/>
      <c r="C18" s="152"/>
      <c r="D18" s="154" t="s">
        <v>218</v>
      </c>
      <c r="E18" s="155"/>
      <c r="F18" s="8">
        <v>44455.458891319402</v>
      </c>
      <c r="G18" s="92" t="s">
        <v>184</v>
      </c>
      <c r="H18" s="46">
        <v>0</v>
      </c>
      <c r="I18" s="47">
        <f>H18/Q17</f>
        <v>0</v>
      </c>
      <c r="J18" s="47">
        <f>+H18/L17</f>
        <v>0</v>
      </c>
      <c r="K18" s="9">
        <v>23861</v>
      </c>
      <c r="L18" s="9">
        <v>22584</v>
      </c>
      <c r="M18" s="10">
        <v>0.94648170655043795</v>
      </c>
      <c r="N18" s="11">
        <v>2381</v>
      </c>
      <c r="O18" s="9">
        <v>1555</v>
      </c>
      <c r="P18" s="10">
        <v>6.8854055968827502E-2</v>
      </c>
      <c r="Q18" s="11">
        <v>153</v>
      </c>
      <c r="R18" s="9">
        <v>115</v>
      </c>
      <c r="S18" s="10">
        <v>7.3954983922829606E-2</v>
      </c>
      <c r="T18" s="10">
        <v>5.0921006021962404E-3</v>
      </c>
      <c r="U18" s="10">
        <v>6.7747077577045697E-3</v>
      </c>
      <c r="V18" s="10">
        <v>6.42587148257035E-2</v>
      </c>
      <c r="W18" s="12">
        <v>0.1</v>
      </c>
      <c r="X18" s="111"/>
    </row>
    <row r="19" spans="1:24">
      <c r="A19" s="152"/>
      <c r="B19" s="152"/>
      <c r="C19" s="152"/>
      <c r="D19" s="154" t="s">
        <v>218</v>
      </c>
      <c r="E19" s="155"/>
      <c r="F19" s="8">
        <v>44455.458891319402</v>
      </c>
      <c r="G19" s="92" t="s">
        <v>185</v>
      </c>
      <c r="H19" s="46">
        <v>2</v>
      </c>
      <c r="I19" s="47">
        <f>H19/Q18</f>
        <v>1.3071895424836602E-2</v>
      </c>
      <c r="J19" s="47">
        <f>+H19/L18</f>
        <v>8.8558271342543393E-5</v>
      </c>
      <c r="K19" s="9">
        <v>23861</v>
      </c>
      <c r="L19" s="9">
        <v>22584</v>
      </c>
      <c r="M19" s="10">
        <v>0.94648170655043795</v>
      </c>
      <c r="N19" s="11">
        <v>2381</v>
      </c>
      <c r="O19" s="9">
        <v>1555</v>
      </c>
      <c r="P19" s="10">
        <v>6.8854055968827502E-2</v>
      </c>
      <c r="Q19" s="11">
        <v>153</v>
      </c>
      <c r="R19" s="9">
        <v>115</v>
      </c>
      <c r="S19" s="10">
        <v>7.3954983922829606E-2</v>
      </c>
      <c r="T19" s="10">
        <v>5.0921006021962404E-3</v>
      </c>
      <c r="U19" s="10">
        <v>6.7747077577045697E-3</v>
      </c>
      <c r="V19" s="10">
        <v>6.42587148257035E-2</v>
      </c>
      <c r="W19" s="12">
        <v>0.1</v>
      </c>
      <c r="X19" s="111"/>
    </row>
    <row r="20" spans="1:24">
      <c r="A20" s="152"/>
      <c r="B20" s="152"/>
      <c r="C20" s="152"/>
      <c r="D20" s="158" t="s">
        <v>0</v>
      </c>
      <c r="E20" s="83" t="s">
        <v>23</v>
      </c>
      <c r="F20" s="84" t="s">
        <v>0</v>
      </c>
      <c r="G20" s="84"/>
      <c r="H20" s="84"/>
      <c r="I20" s="84"/>
      <c r="J20" s="84"/>
      <c r="K20" s="16">
        <v>12292</v>
      </c>
      <c r="L20" s="16">
        <v>11829</v>
      </c>
      <c r="M20" s="17">
        <v>0.96233322486169903</v>
      </c>
      <c r="N20" s="18">
        <v>2354</v>
      </c>
      <c r="O20" s="16">
        <v>1536</v>
      </c>
      <c r="P20" s="17">
        <v>0.12985036774029901</v>
      </c>
      <c r="Q20" s="18">
        <v>152</v>
      </c>
      <c r="R20" s="16">
        <v>114</v>
      </c>
      <c r="S20" s="17">
        <v>7.421875E-2</v>
      </c>
      <c r="T20" s="17">
        <v>9.6373319807253402E-3</v>
      </c>
      <c r="U20" s="17">
        <v>1.28497759743004E-2</v>
      </c>
      <c r="V20" s="17">
        <v>6.4570943075616005E-2</v>
      </c>
      <c r="W20" s="84">
        <v>0.1</v>
      </c>
      <c r="X20" s="84" t="s">
        <v>219</v>
      </c>
    </row>
    <row r="21" spans="1:24">
      <c r="A21" s="152"/>
      <c r="B21" s="152"/>
      <c r="C21" s="152"/>
      <c r="D21" s="159"/>
      <c r="E21" s="83" t="s">
        <v>25</v>
      </c>
      <c r="F21" s="84" t="s">
        <v>0</v>
      </c>
      <c r="G21" s="84"/>
      <c r="H21" s="84"/>
      <c r="I21" s="84"/>
      <c r="J21" s="84"/>
      <c r="K21" s="16">
        <v>11569</v>
      </c>
      <c r="L21" s="16">
        <v>10755</v>
      </c>
      <c r="M21" s="17">
        <v>0.92963955398046505</v>
      </c>
      <c r="N21" s="18">
        <v>27</v>
      </c>
      <c r="O21" s="16">
        <v>19</v>
      </c>
      <c r="P21" s="17">
        <v>1.7666201766620201E-3</v>
      </c>
      <c r="Q21" s="18">
        <v>1</v>
      </c>
      <c r="R21" s="16">
        <v>1</v>
      </c>
      <c r="S21" s="17">
        <v>5.2631578947368397E-2</v>
      </c>
      <c r="T21" s="17">
        <v>9.2980009298000894E-5</v>
      </c>
      <c r="U21" s="17">
        <v>9.2980009298000894E-5</v>
      </c>
      <c r="V21" s="17">
        <v>3.7037037037037E-2</v>
      </c>
      <c r="W21" s="84">
        <v>0.1</v>
      </c>
      <c r="X21" s="84" t="s">
        <v>219</v>
      </c>
    </row>
    <row r="22" spans="1:24">
      <c r="A22" s="152"/>
      <c r="B22" s="152"/>
      <c r="C22" s="152"/>
      <c r="D22" s="154" t="s">
        <v>220</v>
      </c>
      <c r="E22" s="155"/>
      <c r="F22" s="8">
        <v>44462.375439201402</v>
      </c>
      <c r="G22" s="8"/>
      <c r="H22" s="8"/>
      <c r="I22" s="8"/>
      <c r="J22" s="8"/>
      <c r="K22" s="9">
        <v>23959</v>
      </c>
      <c r="L22" s="9">
        <v>22618</v>
      </c>
      <c r="M22" s="10">
        <v>0.94402938353019705</v>
      </c>
      <c r="N22" s="11">
        <v>2126</v>
      </c>
      <c r="O22" s="9">
        <v>1498</v>
      </c>
      <c r="P22" s="10">
        <v>6.62304359359802E-2</v>
      </c>
      <c r="Q22" s="11">
        <v>100</v>
      </c>
      <c r="R22" s="9">
        <v>72</v>
      </c>
      <c r="S22" s="10">
        <v>4.8064085447262997E-2</v>
      </c>
      <c r="T22" s="10">
        <v>3.18330533203643E-3</v>
      </c>
      <c r="U22" s="10">
        <v>4.4212574056061498E-3</v>
      </c>
      <c r="V22" s="10">
        <v>4.7036688617121403E-2</v>
      </c>
      <c r="W22" s="12">
        <v>0.1</v>
      </c>
      <c r="X22" s="82"/>
    </row>
    <row r="23" spans="1:24">
      <c r="A23" s="152"/>
      <c r="B23" s="152"/>
      <c r="C23" s="152"/>
      <c r="D23" s="154" t="s">
        <v>220</v>
      </c>
      <c r="E23" s="155"/>
      <c r="F23" s="8">
        <v>44462.375439201402</v>
      </c>
      <c r="G23" s="92" t="s">
        <v>171</v>
      </c>
      <c r="H23" s="46">
        <v>1</v>
      </c>
      <c r="I23" s="47">
        <f>H23/Q22</f>
        <v>0.01</v>
      </c>
      <c r="J23" s="47">
        <f t="shared" ref="J23" si="3">+H23/L22</f>
        <v>4.4212574056061546E-5</v>
      </c>
      <c r="K23" s="9">
        <v>23959</v>
      </c>
      <c r="L23" s="9">
        <v>22618</v>
      </c>
      <c r="M23" s="10">
        <v>0.94402938353019705</v>
      </c>
      <c r="N23" s="11">
        <v>2126</v>
      </c>
      <c r="O23" s="9">
        <v>1498</v>
      </c>
      <c r="P23" s="10">
        <v>6.62304359359802E-2</v>
      </c>
      <c r="Q23" s="11">
        <v>100</v>
      </c>
      <c r="R23" s="9">
        <v>72</v>
      </c>
      <c r="S23" s="10">
        <v>4.8064085447262997E-2</v>
      </c>
      <c r="T23" s="10">
        <v>3.18330533203643E-3</v>
      </c>
      <c r="U23" s="10">
        <v>4.4212574056061498E-3</v>
      </c>
      <c r="V23" s="10">
        <v>4.7036688617121403E-2</v>
      </c>
      <c r="W23" s="12">
        <v>0.1</v>
      </c>
      <c r="X23" s="111"/>
    </row>
    <row r="24" spans="1:24">
      <c r="A24" s="152"/>
      <c r="B24" s="152"/>
      <c r="C24" s="152"/>
      <c r="D24" s="154" t="s">
        <v>220</v>
      </c>
      <c r="E24" s="155"/>
      <c r="F24" s="8">
        <v>44462.375439201402</v>
      </c>
      <c r="G24" s="92" t="s">
        <v>184</v>
      </c>
      <c r="H24" s="46">
        <v>2</v>
      </c>
      <c r="I24" s="47">
        <f>H24/Q23</f>
        <v>0.02</v>
      </c>
      <c r="J24" s="47">
        <f>+H24/L23</f>
        <v>8.8425148112123092E-5</v>
      </c>
      <c r="K24" s="9">
        <v>23959</v>
      </c>
      <c r="L24" s="9">
        <v>22618</v>
      </c>
      <c r="M24" s="10">
        <v>0.94402938353019705</v>
      </c>
      <c r="N24" s="11">
        <v>2126</v>
      </c>
      <c r="O24" s="9">
        <v>1498</v>
      </c>
      <c r="P24" s="10">
        <v>6.62304359359802E-2</v>
      </c>
      <c r="Q24" s="11">
        <v>100</v>
      </c>
      <c r="R24" s="9">
        <v>72</v>
      </c>
      <c r="S24" s="10">
        <v>4.8064085447262997E-2</v>
      </c>
      <c r="T24" s="10">
        <v>3.18330533203643E-3</v>
      </c>
      <c r="U24" s="10">
        <v>4.4212574056061498E-3</v>
      </c>
      <c r="V24" s="10">
        <v>4.7036688617121403E-2</v>
      </c>
      <c r="W24" s="12">
        <v>0.1</v>
      </c>
      <c r="X24" s="111"/>
    </row>
    <row r="25" spans="1:24">
      <c r="A25" s="152"/>
      <c r="B25" s="152"/>
      <c r="C25" s="152"/>
      <c r="D25" s="154" t="s">
        <v>220</v>
      </c>
      <c r="E25" s="155"/>
      <c r="F25" s="8">
        <v>44462.375439201402</v>
      </c>
      <c r="G25" s="92" t="s">
        <v>185</v>
      </c>
      <c r="H25" s="46">
        <v>0</v>
      </c>
      <c r="I25" s="47">
        <f>H25/Q24</f>
        <v>0</v>
      </c>
      <c r="J25" s="47">
        <f>+H25/L24</f>
        <v>0</v>
      </c>
      <c r="K25" s="9">
        <v>23959</v>
      </c>
      <c r="L25" s="9">
        <v>22618</v>
      </c>
      <c r="M25" s="10">
        <v>0.94402938353019705</v>
      </c>
      <c r="N25" s="11">
        <v>2126</v>
      </c>
      <c r="O25" s="9">
        <v>1498</v>
      </c>
      <c r="P25" s="10">
        <v>6.62304359359802E-2</v>
      </c>
      <c r="Q25" s="11">
        <v>100</v>
      </c>
      <c r="R25" s="9">
        <v>72</v>
      </c>
      <c r="S25" s="10">
        <v>4.8064085447262997E-2</v>
      </c>
      <c r="T25" s="10">
        <v>3.18330533203643E-3</v>
      </c>
      <c r="U25" s="10">
        <v>4.4212574056061498E-3</v>
      </c>
      <c r="V25" s="10">
        <v>4.7036688617121403E-2</v>
      </c>
      <c r="W25" s="12">
        <v>0.1</v>
      </c>
      <c r="X25" s="111"/>
    </row>
    <row r="26" spans="1:24">
      <c r="A26" s="152"/>
      <c r="B26" s="152"/>
      <c r="C26" s="152"/>
      <c r="D26" s="158" t="s">
        <v>0</v>
      </c>
      <c r="E26" s="83" t="s">
        <v>23</v>
      </c>
      <c r="F26" s="84" t="s">
        <v>0</v>
      </c>
      <c r="G26" s="84"/>
      <c r="H26" s="84"/>
      <c r="I26" s="84"/>
      <c r="J26" s="84"/>
      <c r="K26" s="16">
        <v>12299</v>
      </c>
      <c r="L26" s="16">
        <v>11858</v>
      </c>
      <c r="M26" s="17">
        <v>0.96414342629482097</v>
      </c>
      <c r="N26" s="18">
        <v>2106</v>
      </c>
      <c r="O26" s="16">
        <v>1478</v>
      </c>
      <c r="P26" s="17">
        <v>0.12464159217406</v>
      </c>
      <c r="Q26" s="18">
        <v>99</v>
      </c>
      <c r="R26" s="16">
        <v>71</v>
      </c>
      <c r="S26" s="17">
        <v>4.80378890392422E-2</v>
      </c>
      <c r="T26" s="17">
        <v>5.9875189745319602E-3</v>
      </c>
      <c r="U26" s="17">
        <v>8.3487940630797806E-3</v>
      </c>
      <c r="V26" s="17">
        <v>4.7008547008547001E-2</v>
      </c>
      <c r="W26" s="84">
        <v>0.1</v>
      </c>
      <c r="X26" s="84" t="s">
        <v>221</v>
      </c>
    </row>
    <row r="27" spans="1:24">
      <c r="A27" s="152"/>
      <c r="B27" s="152"/>
      <c r="C27" s="152"/>
      <c r="D27" s="159"/>
      <c r="E27" s="83" t="s">
        <v>25</v>
      </c>
      <c r="F27" s="84" t="s">
        <v>0</v>
      </c>
      <c r="G27" s="84"/>
      <c r="H27" s="84"/>
      <c r="I27" s="84"/>
      <c r="J27" s="84"/>
      <c r="K27" s="16">
        <v>11660</v>
      </c>
      <c r="L27" s="16">
        <v>10760</v>
      </c>
      <c r="M27" s="17">
        <v>0.92281303602058296</v>
      </c>
      <c r="N27" s="18">
        <v>20</v>
      </c>
      <c r="O27" s="16">
        <v>20</v>
      </c>
      <c r="P27" s="17">
        <v>1.8587360594795499E-3</v>
      </c>
      <c r="Q27" s="18">
        <v>1</v>
      </c>
      <c r="R27" s="16">
        <v>1</v>
      </c>
      <c r="S27" s="17">
        <v>0.05</v>
      </c>
      <c r="T27" s="17">
        <v>9.2936802973977694E-5</v>
      </c>
      <c r="U27" s="17">
        <v>9.2936802973977694E-5</v>
      </c>
      <c r="V27" s="17">
        <v>0.05</v>
      </c>
      <c r="W27" s="84">
        <v>0.1</v>
      </c>
      <c r="X27" s="84" t="s">
        <v>221</v>
      </c>
    </row>
    <row r="28" spans="1:24">
      <c r="A28" s="152"/>
      <c r="B28" s="152"/>
      <c r="C28" s="152"/>
      <c r="D28" s="154" t="s">
        <v>222</v>
      </c>
      <c r="E28" s="155"/>
      <c r="F28" s="8">
        <v>44469.375393402799</v>
      </c>
      <c r="G28" s="8"/>
      <c r="H28" s="8"/>
      <c r="I28" s="8"/>
      <c r="J28" s="8"/>
      <c r="K28" s="9">
        <v>12252</v>
      </c>
      <c r="L28" s="9">
        <v>11531</v>
      </c>
      <c r="M28" s="10">
        <v>0.94115246490368898</v>
      </c>
      <c r="N28" s="11">
        <v>2344</v>
      </c>
      <c r="O28" s="9">
        <v>1600</v>
      </c>
      <c r="P28" s="10">
        <v>0.138756395802619</v>
      </c>
      <c r="Q28" s="11">
        <v>144</v>
      </c>
      <c r="R28" s="9">
        <v>95</v>
      </c>
      <c r="S28" s="10">
        <v>5.9374999999999997E-2</v>
      </c>
      <c r="T28" s="10">
        <v>8.2386610007805106E-3</v>
      </c>
      <c r="U28" s="10">
        <v>1.24880756222357E-2</v>
      </c>
      <c r="V28" s="10">
        <v>6.14334470989761E-2</v>
      </c>
      <c r="W28" s="12">
        <v>2.2000000000000002</v>
      </c>
      <c r="X28" s="82"/>
    </row>
    <row r="29" spans="1:24">
      <c r="A29" s="152"/>
      <c r="B29" s="152"/>
      <c r="C29" s="152"/>
      <c r="D29" s="154" t="s">
        <v>222</v>
      </c>
      <c r="E29" s="155"/>
      <c r="F29" s="8">
        <v>44469.375393402799</v>
      </c>
      <c r="G29" s="92" t="s">
        <v>171</v>
      </c>
      <c r="H29" s="46">
        <v>1</v>
      </c>
      <c r="I29" s="47">
        <f>H29/Q28</f>
        <v>6.9444444444444441E-3</v>
      </c>
      <c r="J29" s="47">
        <f t="shared" ref="J29" si="4">+H29/L28</f>
        <v>8.6722747376636897E-5</v>
      </c>
      <c r="K29" s="9">
        <v>12252</v>
      </c>
      <c r="L29" s="9">
        <v>11531</v>
      </c>
      <c r="M29" s="10">
        <v>0.94115246490368898</v>
      </c>
      <c r="N29" s="11">
        <v>2344</v>
      </c>
      <c r="O29" s="9">
        <v>1600</v>
      </c>
      <c r="P29" s="10">
        <v>0.138756395802619</v>
      </c>
      <c r="Q29" s="11">
        <v>144</v>
      </c>
      <c r="R29" s="9">
        <v>95</v>
      </c>
      <c r="S29" s="10">
        <v>5.9374999999999997E-2</v>
      </c>
      <c r="T29" s="10">
        <v>8.2386610007805106E-3</v>
      </c>
      <c r="U29" s="10">
        <v>1.24880756222357E-2</v>
      </c>
      <c r="V29" s="10">
        <v>6.14334470989761E-2</v>
      </c>
      <c r="W29" s="12">
        <v>2.2000000000000002</v>
      </c>
      <c r="X29" s="111"/>
    </row>
    <row r="30" spans="1:24">
      <c r="A30" s="152"/>
      <c r="B30" s="152"/>
      <c r="C30" s="152"/>
      <c r="D30" s="154" t="s">
        <v>222</v>
      </c>
      <c r="E30" s="155"/>
      <c r="F30" s="8">
        <v>44469.375393402799</v>
      </c>
      <c r="G30" s="92" t="s">
        <v>184</v>
      </c>
      <c r="H30" s="46">
        <v>2</v>
      </c>
      <c r="I30" s="47">
        <f>H30/Q29</f>
        <v>1.3888888888888888E-2</v>
      </c>
      <c r="J30" s="47">
        <f>+H30/L29</f>
        <v>1.7344549475327379E-4</v>
      </c>
      <c r="K30" s="9">
        <v>12252</v>
      </c>
      <c r="L30" s="9">
        <v>11531</v>
      </c>
      <c r="M30" s="10">
        <v>0.94115246490368898</v>
      </c>
      <c r="N30" s="11">
        <v>2344</v>
      </c>
      <c r="O30" s="9">
        <v>1600</v>
      </c>
      <c r="P30" s="10">
        <v>0.138756395802619</v>
      </c>
      <c r="Q30" s="11">
        <v>144</v>
      </c>
      <c r="R30" s="9">
        <v>95</v>
      </c>
      <c r="S30" s="10">
        <v>5.9374999999999997E-2</v>
      </c>
      <c r="T30" s="10">
        <v>8.2386610007805106E-3</v>
      </c>
      <c r="U30" s="10">
        <v>1.24880756222357E-2</v>
      </c>
      <c r="V30" s="10">
        <v>6.14334470989761E-2</v>
      </c>
      <c r="W30" s="12">
        <v>2.2000000000000002</v>
      </c>
      <c r="X30" s="111"/>
    </row>
    <row r="31" spans="1:24">
      <c r="A31" s="152"/>
      <c r="B31" s="152"/>
      <c r="C31" s="152"/>
      <c r="D31" s="154" t="s">
        <v>222</v>
      </c>
      <c r="E31" s="155"/>
      <c r="F31" s="8">
        <v>44469.375393402799</v>
      </c>
      <c r="G31" s="92" t="s">
        <v>185</v>
      </c>
      <c r="H31" s="46">
        <v>0</v>
      </c>
      <c r="I31" s="47">
        <f>H31/Q30</f>
        <v>0</v>
      </c>
      <c r="J31" s="47">
        <f>+H31/L30</f>
        <v>0</v>
      </c>
      <c r="K31" s="9">
        <v>12252</v>
      </c>
      <c r="L31" s="9">
        <v>11531</v>
      </c>
      <c r="M31" s="10">
        <v>0.94115246490368898</v>
      </c>
      <c r="N31" s="11">
        <v>2344</v>
      </c>
      <c r="O31" s="9">
        <v>1600</v>
      </c>
      <c r="P31" s="10">
        <v>0.138756395802619</v>
      </c>
      <c r="Q31" s="11">
        <v>144</v>
      </c>
      <c r="R31" s="9">
        <v>95</v>
      </c>
      <c r="S31" s="10">
        <v>5.9374999999999997E-2</v>
      </c>
      <c r="T31" s="10">
        <v>8.2386610007805106E-3</v>
      </c>
      <c r="U31" s="10">
        <v>1.24880756222357E-2</v>
      </c>
      <c r="V31" s="10">
        <v>6.14334470989761E-2</v>
      </c>
      <c r="W31" s="12">
        <v>2.2000000000000002</v>
      </c>
      <c r="X31" s="111"/>
    </row>
    <row r="32" spans="1:24">
      <c r="A32" s="152"/>
      <c r="B32" s="152"/>
      <c r="C32" s="152"/>
      <c r="D32" s="158" t="s">
        <v>0</v>
      </c>
      <c r="E32" s="83" t="s">
        <v>23</v>
      </c>
      <c r="F32" s="84" t="s">
        <v>0</v>
      </c>
      <c r="G32" s="84"/>
      <c r="H32" s="84"/>
      <c r="I32" s="84"/>
      <c r="J32" s="84"/>
      <c r="K32" s="16">
        <v>6126</v>
      </c>
      <c r="L32" s="16">
        <v>5769</v>
      </c>
      <c r="M32" s="17">
        <v>0.94172380019588597</v>
      </c>
      <c r="N32" s="18">
        <v>1255</v>
      </c>
      <c r="O32" s="16">
        <v>837</v>
      </c>
      <c r="P32" s="17">
        <v>0.14508580343213701</v>
      </c>
      <c r="Q32" s="18">
        <v>86</v>
      </c>
      <c r="R32" s="16">
        <v>51</v>
      </c>
      <c r="S32" s="17">
        <v>6.0931899641577102E-2</v>
      </c>
      <c r="T32" s="17">
        <v>8.8403536141445707E-3</v>
      </c>
      <c r="U32" s="17">
        <v>1.4907262957185001E-2</v>
      </c>
      <c r="V32" s="17">
        <v>6.8525896414342605E-2</v>
      </c>
      <c r="W32" s="84">
        <v>2.2000000000000002</v>
      </c>
      <c r="X32" s="84" t="s">
        <v>223</v>
      </c>
    </row>
    <row r="33" spans="1:24">
      <c r="A33" s="152"/>
      <c r="B33" s="152"/>
      <c r="C33" s="153"/>
      <c r="D33" s="159"/>
      <c r="E33" s="83" t="s">
        <v>25</v>
      </c>
      <c r="F33" s="84" t="s">
        <v>0</v>
      </c>
      <c r="G33" s="84"/>
      <c r="H33" s="84"/>
      <c r="I33" s="84"/>
      <c r="J33" s="84"/>
      <c r="K33" s="16">
        <v>6126</v>
      </c>
      <c r="L33" s="16">
        <v>5762</v>
      </c>
      <c r="M33" s="17">
        <v>0.94058112961149198</v>
      </c>
      <c r="N33" s="18">
        <v>1089</v>
      </c>
      <c r="O33" s="16">
        <v>763</v>
      </c>
      <c r="P33" s="17">
        <v>0.13241929885456399</v>
      </c>
      <c r="Q33" s="18">
        <v>58</v>
      </c>
      <c r="R33" s="16">
        <v>44</v>
      </c>
      <c r="S33" s="17">
        <v>5.7667103538663202E-2</v>
      </c>
      <c r="T33" s="17">
        <v>7.6362374175633499E-3</v>
      </c>
      <c r="U33" s="17">
        <v>1.0065949323151699E-2</v>
      </c>
      <c r="V33" s="17">
        <v>5.3259871441689602E-2</v>
      </c>
      <c r="W33" s="84">
        <v>2.2000000000000002</v>
      </c>
      <c r="X33" s="84" t="s">
        <v>223</v>
      </c>
    </row>
    <row r="34" spans="1:24">
      <c r="A34" s="152"/>
      <c r="B34" s="152"/>
      <c r="C34" s="160" t="s">
        <v>108</v>
      </c>
      <c r="D34" s="157"/>
      <c r="E34" s="149"/>
      <c r="F34" s="116" t="s">
        <v>0</v>
      </c>
      <c r="G34" s="116"/>
      <c r="H34" s="116"/>
      <c r="I34" s="116"/>
      <c r="J34" s="116"/>
      <c r="K34" s="20">
        <v>106030</v>
      </c>
      <c r="L34" s="20">
        <v>100732</v>
      </c>
      <c r="M34" s="21">
        <v>0.95003300952560599</v>
      </c>
      <c r="N34" s="22">
        <v>11156</v>
      </c>
      <c r="O34" s="20">
        <v>7606</v>
      </c>
      <c r="P34" s="21">
        <v>7.5507286661636794E-2</v>
      </c>
      <c r="Q34" s="22">
        <v>673</v>
      </c>
      <c r="R34" s="20">
        <v>467</v>
      </c>
      <c r="S34" s="21">
        <v>6.1398895608729999E-2</v>
      </c>
      <c r="T34" s="21">
        <v>4.6360640114362899E-3</v>
      </c>
      <c r="U34" s="21">
        <v>6.6810943890719902E-3</v>
      </c>
      <c r="V34" s="21">
        <v>6.0326281821441403E-2</v>
      </c>
      <c r="W34" s="116" t="s">
        <v>0</v>
      </c>
      <c r="X34" s="116" t="s">
        <v>0</v>
      </c>
    </row>
    <row r="35" spans="1:24" ht="20.399999999999999">
      <c r="A35" s="152"/>
      <c r="B35" s="152"/>
      <c r="C35" s="150" t="s">
        <v>51</v>
      </c>
      <c r="D35" s="154" t="s">
        <v>224</v>
      </c>
      <c r="E35" s="155"/>
      <c r="F35" s="8">
        <v>44440.604394872702</v>
      </c>
      <c r="G35" s="8"/>
      <c r="H35" s="8"/>
      <c r="I35" s="8"/>
      <c r="J35" s="8"/>
      <c r="K35" s="9">
        <v>409</v>
      </c>
      <c r="L35" s="9">
        <v>381</v>
      </c>
      <c r="M35" s="10">
        <v>0.93154034229828897</v>
      </c>
      <c r="N35" s="11">
        <v>62</v>
      </c>
      <c r="O35" s="9">
        <v>43</v>
      </c>
      <c r="P35" s="10">
        <v>0.112860892388451</v>
      </c>
      <c r="Q35" s="11">
        <v>3</v>
      </c>
      <c r="R35" s="9">
        <v>3</v>
      </c>
      <c r="S35" s="10">
        <v>6.9767441860465101E-2</v>
      </c>
      <c r="T35" s="10">
        <v>7.8740157480314994E-3</v>
      </c>
      <c r="U35" s="10">
        <v>7.8740157480314994E-3</v>
      </c>
      <c r="V35" s="10">
        <v>4.8387096774193498E-2</v>
      </c>
      <c r="W35" s="12">
        <v>0.7</v>
      </c>
      <c r="X35" s="82" t="s">
        <v>225</v>
      </c>
    </row>
    <row r="36" spans="1:24">
      <c r="A36" s="152"/>
      <c r="B36" s="152"/>
      <c r="C36" s="163"/>
      <c r="D36" s="154" t="s">
        <v>224</v>
      </c>
      <c r="E36" s="155"/>
      <c r="F36" s="8">
        <v>44440.604394872702</v>
      </c>
      <c r="G36" s="92" t="s">
        <v>232</v>
      </c>
      <c r="H36" s="46">
        <v>1</v>
      </c>
      <c r="I36" s="47">
        <f>H36/Q35</f>
        <v>0.33333333333333331</v>
      </c>
      <c r="J36" s="47">
        <f>+H36/L35</f>
        <v>2.6246719160104987E-3</v>
      </c>
      <c r="K36" s="9">
        <v>409</v>
      </c>
      <c r="L36" s="9">
        <v>381</v>
      </c>
      <c r="M36" s="10">
        <v>0.93154034229828897</v>
      </c>
      <c r="N36" s="11">
        <v>62</v>
      </c>
      <c r="O36" s="9">
        <v>43</v>
      </c>
      <c r="P36" s="10">
        <v>0.112860892388451</v>
      </c>
      <c r="Q36" s="11">
        <v>3</v>
      </c>
      <c r="R36" s="9">
        <v>3</v>
      </c>
      <c r="S36" s="10">
        <v>6.9767441860465101E-2</v>
      </c>
      <c r="T36" s="10">
        <v>7.8740157480314994E-3</v>
      </c>
      <c r="U36" s="10">
        <v>7.8740157480314994E-3</v>
      </c>
      <c r="V36" s="10">
        <v>4.8387096774193498E-2</v>
      </c>
      <c r="W36" s="12">
        <v>0.7</v>
      </c>
      <c r="X36" s="82"/>
    </row>
    <row r="37" spans="1:24">
      <c r="A37" s="152"/>
      <c r="B37" s="152"/>
      <c r="C37" s="163"/>
      <c r="D37" s="113"/>
      <c r="E37" s="114"/>
      <c r="F37" s="8"/>
      <c r="G37" s="8"/>
      <c r="H37" s="8"/>
      <c r="I37" s="8"/>
      <c r="J37" s="8"/>
      <c r="K37" s="9"/>
      <c r="L37" s="9"/>
      <c r="M37" s="10"/>
      <c r="N37" s="11"/>
      <c r="O37" s="9"/>
      <c r="P37" s="10"/>
      <c r="Q37" s="11"/>
      <c r="R37" s="9"/>
      <c r="S37" s="10"/>
      <c r="T37" s="10"/>
      <c r="U37" s="10"/>
      <c r="V37" s="10"/>
      <c r="W37" s="12"/>
      <c r="X37" s="82"/>
    </row>
    <row r="38" spans="1:24" ht="20.399999999999999">
      <c r="A38" s="152"/>
      <c r="B38" s="152"/>
      <c r="C38" s="153"/>
      <c r="D38" s="154" t="s">
        <v>226</v>
      </c>
      <c r="E38" s="155"/>
      <c r="F38" s="8">
        <v>44447.6702273958</v>
      </c>
      <c r="G38" s="8"/>
      <c r="H38" s="8"/>
      <c r="I38" s="8"/>
      <c r="J38" s="8"/>
      <c r="K38" s="9">
        <v>1143</v>
      </c>
      <c r="L38" s="9">
        <v>1076</v>
      </c>
      <c r="M38" s="10">
        <v>0.94138232720909898</v>
      </c>
      <c r="N38" s="11">
        <v>169</v>
      </c>
      <c r="O38" s="9">
        <v>110</v>
      </c>
      <c r="P38" s="10">
        <v>0.102230483271375</v>
      </c>
      <c r="Q38" s="11">
        <v>5</v>
      </c>
      <c r="R38" s="9">
        <v>2</v>
      </c>
      <c r="S38" s="10">
        <v>1.8181818181818198E-2</v>
      </c>
      <c r="T38" s="10">
        <v>1.8587360594795499E-3</v>
      </c>
      <c r="U38" s="10">
        <v>4.6468401486988902E-3</v>
      </c>
      <c r="V38" s="10">
        <v>2.9585798816568001E-2</v>
      </c>
      <c r="W38" s="12">
        <v>0.7</v>
      </c>
      <c r="X38" s="82" t="s">
        <v>227</v>
      </c>
    </row>
    <row r="39" spans="1:24">
      <c r="A39" s="152"/>
      <c r="B39" s="152"/>
      <c r="C39" s="112"/>
      <c r="D39" s="154" t="s">
        <v>226</v>
      </c>
      <c r="E39" s="155"/>
      <c r="F39" s="8">
        <v>44447.6702273958</v>
      </c>
      <c r="G39" s="92" t="s">
        <v>232</v>
      </c>
      <c r="H39" s="46">
        <v>1</v>
      </c>
      <c r="I39" s="47">
        <f t="shared" ref="I39:I40" si="5">H39/Q38</f>
        <v>0.2</v>
      </c>
      <c r="J39" s="47">
        <f t="shared" ref="J39:J40" si="6">+H39/L38</f>
        <v>9.2936802973977691E-4</v>
      </c>
      <c r="K39" s="9">
        <v>1143</v>
      </c>
      <c r="L39" s="9">
        <v>1076</v>
      </c>
      <c r="M39" s="10">
        <v>0.94138232720909898</v>
      </c>
      <c r="N39" s="11">
        <v>169</v>
      </c>
      <c r="O39" s="9">
        <v>110</v>
      </c>
      <c r="P39" s="10">
        <v>0.102230483271375</v>
      </c>
      <c r="Q39" s="11">
        <v>5</v>
      </c>
      <c r="R39" s="9">
        <v>2</v>
      </c>
      <c r="S39" s="10">
        <v>1.8181818181818198E-2</v>
      </c>
      <c r="T39" s="10">
        <v>1.8587360594795499E-3</v>
      </c>
      <c r="U39" s="10">
        <v>4.6468401486988902E-3</v>
      </c>
      <c r="V39" s="10">
        <v>2.9585798816568001E-2</v>
      </c>
      <c r="W39" s="12">
        <v>0.7</v>
      </c>
      <c r="X39" s="82"/>
    </row>
    <row r="40" spans="1:24">
      <c r="A40" s="152"/>
      <c r="B40" s="152"/>
      <c r="C40" s="112"/>
      <c r="D40" s="154" t="s">
        <v>226</v>
      </c>
      <c r="E40" s="155"/>
      <c r="F40" s="8">
        <v>44447.6702273958</v>
      </c>
      <c r="G40" s="92" t="s">
        <v>233</v>
      </c>
      <c r="H40" s="46">
        <v>1</v>
      </c>
      <c r="I40" s="47">
        <f t="shared" si="5"/>
        <v>0.2</v>
      </c>
      <c r="J40" s="47">
        <f t="shared" si="6"/>
        <v>9.2936802973977691E-4</v>
      </c>
      <c r="K40" s="9">
        <v>1143</v>
      </c>
      <c r="L40" s="9">
        <v>1076</v>
      </c>
      <c r="M40" s="10">
        <v>0.94138232720909898</v>
      </c>
      <c r="N40" s="11">
        <v>169</v>
      </c>
      <c r="O40" s="9">
        <v>110</v>
      </c>
      <c r="P40" s="10">
        <v>0.102230483271375</v>
      </c>
      <c r="Q40" s="11">
        <v>5</v>
      </c>
      <c r="R40" s="9">
        <v>2</v>
      </c>
      <c r="S40" s="10">
        <v>1.8181818181818198E-2</v>
      </c>
      <c r="T40" s="10">
        <v>1.8587360594795499E-3</v>
      </c>
      <c r="U40" s="10">
        <v>4.6468401486988902E-3</v>
      </c>
      <c r="V40" s="10">
        <v>2.9585798816568001E-2</v>
      </c>
      <c r="W40" s="12">
        <v>0.7</v>
      </c>
      <c r="X40" s="82"/>
    </row>
    <row r="41" spans="1:24">
      <c r="A41" s="152"/>
      <c r="B41" s="153"/>
      <c r="C41" s="160" t="s">
        <v>55</v>
      </c>
      <c r="D41" s="157"/>
      <c r="E41" s="149"/>
      <c r="F41" s="116" t="s">
        <v>0</v>
      </c>
      <c r="G41" s="116"/>
      <c r="H41" s="116"/>
      <c r="I41" s="116"/>
      <c r="J41" s="116"/>
      <c r="K41" s="20">
        <v>1552</v>
      </c>
      <c r="L41" s="20">
        <v>1457</v>
      </c>
      <c r="M41" s="21">
        <v>0.93878865979381398</v>
      </c>
      <c r="N41" s="22">
        <v>231</v>
      </c>
      <c r="O41" s="20">
        <v>153</v>
      </c>
      <c r="P41" s="21">
        <v>0.10501029512697301</v>
      </c>
      <c r="Q41" s="22">
        <v>8</v>
      </c>
      <c r="R41" s="20">
        <v>5</v>
      </c>
      <c r="S41" s="21">
        <v>3.2679738562091498E-2</v>
      </c>
      <c r="T41" s="21">
        <v>3.4317089910775602E-3</v>
      </c>
      <c r="U41" s="21">
        <v>5.4907343857240904E-3</v>
      </c>
      <c r="V41" s="21">
        <v>3.4632034632034597E-2</v>
      </c>
      <c r="W41" s="116" t="s">
        <v>0</v>
      </c>
      <c r="X41" s="116" t="s">
        <v>0</v>
      </c>
    </row>
    <row r="42" spans="1:24">
      <c r="A42" s="153"/>
      <c r="B42" s="161" t="s">
        <v>228</v>
      </c>
      <c r="C42" s="157"/>
      <c r="D42" s="157"/>
      <c r="E42" s="149"/>
      <c r="F42" s="87" t="s">
        <v>0</v>
      </c>
      <c r="G42" s="87"/>
      <c r="H42" s="87"/>
      <c r="I42" s="87"/>
      <c r="J42" s="87"/>
      <c r="K42" s="24">
        <v>107582</v>
      </c>
      <c r="L42" s="24">
        <v>102189</v>
      </c>
      <c r="M42" s="25">
        <v>0.94987079622985304</v>
      </c>
      <c r="N42" s="26">
        <v>11387</v>
      </c>
      <c r="O42" s="24">
        <v>7759</v>
      </c>
      <c r="P42" s="25">
        <v>7.5927937449236205E-2</v>
      </c>
      <c r="Q42" s="26">
        <v>681</v>
      </c>
      <c r="R42" s="24">
        <v>472</v>
      </c>
      <c r="S42" s="25">
        <v>6.0832581518236901E-2</v>
      </c>
      <c r="T42" s="25">
        <v>4.6188924443922499E-3</v>
      </c>
      <c r="U42" s="25">
        <v>6.6641223615066204E-3</v>
      </c>
      <c r="V42" s="25">
        <v>5.9805040836041101E-2</v>
      </c>
      <c r="W42" s="87" t="s">
        <v>0</v>
      </c>
      <c r="X42" s="87" t="s">
        <v>0</v>
      </c>
    </row>
    <row r="43" spans="1:24">
      <c r="A43" s="162" t="s">
        <v>114</v>
      </c>
      <c r="B43" s="157"/>
      <c r="C43" s="157"/>
      <c r="D43" s="157"/>
      <c r="E43" s="149"/>
      <c r="F43" s="117" t="s">
        <v>0</v>
      </c>
      <c r="G43" s="117"/>
      <c r="H43" s="117"/>
      <c r="I43" s="117"/>
      <c r="J43" s="117"/>
      <c r="K43" s="28">
        <v>107582</v>
      </c>
      <c r="L43" s="28">
        <v>102189</v>
      </c>
      <c r="M43" s="29">
        <v>0.94987079622985304</v>
      </c>
      <c r="N43" s="30">
        <v>11387</v>
      </c>
      <c r="O43" s="28">
        <v>7759</v>
      </c>
      <c r="P43" s="29">
        <v>7.5927937449236205E-2</v>
      </c>
      <c r="Q43" s="30">
        <v>681</v>
      </c>
      <c r="R43" s="28">
        <v>472</v>
      </c>
      <c r="S43" s="29">
        <v>6.0832581518236901E-2</v>
      </c>
      <c r="T43" s="29">
        <v>4.6188924443922499E-3</v>
      </c>
      <c r="U43" s="29">
        <v>6.6641223615066204E-3</v>
      </c>
      <c r="V43" s="29">
        <v>5.9805040836041101E-2</v>
      </c>
      <c r="W43" s="117" t="s">
        <v>0</v>
      </c>
      <c r="X43" s="117" t="s">
        <v>0</v>
      </c>
    </row>
    <row r="44" spans="1:24">
      <c r="A44" s="156" t="s">
        <v>115</v>
      </c>
      <c r="B44" s="157"/>
      <c r="C44" s="157"/>
      <c r="D44" s="157"/>
      <c r="E44" s="149"/>
      <c r="F44" s="115" t="s">
        <v>0</v>
      </c>
      <c r="G44" s="115"/>
      <c r="H44" s="115"/>
      <c r="I44" s="115"/>
      <c r="J44" s="115"/>
      <c r="K44" s="32">
        <v>107582</v>
      </c>
      <c r="L44" s="32">
        <v>102189</v>
      </c>
      <c r="M44" s="33">
        <v>0.94987079622985304</v>
      </c>
      <c r="N44" s="34">
        <v>11387</v>
      </c>
      <c r="O44" s="32">
        <v>7759</v>
      </c>
      <c r="P44" s="33">
        <v>7.5927937449236205E-2</v>
      </c>
      <c r="Q44" s="34">
        <v>681</v>
      </c>
      <c r="R44" s="32">
        <v>472</v>
      </c>
      <c r="S44" s="33">
        <v>6.0832581518236901E-2</v>
      </c>
      <c r="T44" s="33">
        <v>4.6188924443922499E-3</v>
      </c>
      <c r="U44" s="33">
        <v>6.6641223615066204E-3</v>
      </c>
      <c r="V44" s="33">
        <v>5.9805040836041101E-2</v>
      </c>
      <c r="W44" s="115" t="s">
        <v>0</v>
      </c>
      <c r="X44" s="115" t="s">
        <v>0</v>
      </c>
    </row>
    <row r="45" spans="1:24" ht="0" hidden="1" customHeight="1"/>
  </sheetData>
  <autoFilter ref="C3:X3" xr:uid="{2523BA4B-F683-4DD7-85FF-10E9565F547E}">
    <filterColumn colId="1" showButton="0"/>
  </autoFilter>
  <mergeCells count="41">
    <mergeCell ref="A2:E2"/>
    <mergeCell ref="D3:E3"/>
    <mergeCell ref="A4:A42"/>
    <mergeCell ref="B4:B41"/>
    <mergeCell ref="C4:C33"/>
    <mergeCell ref="D4:E4"/>
    <mergeCell ref="D8:D9"/>
    <mergeCell ref="D10:E10"/>
    <mergeCell ref="D14:D15"/>
    <mergeCell ref="B42:E42"/>
    <mergeCell ref="D16:E16"/>
    <mergeCell ref="D20:D21"/>
    <mergeCell ref="D22:E22"/>
    <mergeCell ref="D26:D27"/>
    <mergeCell ref="D28:E28"/>
    <mergeCell ref="D32:D33"/>
    <mergeCell ref="D19:E19"/>
    <mergeCell ref="D23:E23"/>
    <mergeCell ref="D24:E24"/>
    <mergeCell ref="D25:E25"/>
    <mergeCell ref="D40:E40"/>
    <mergeCell ref="D30:E30"/>
    <mergeCell ref="D31:E31"/>
    <mergeCell ref="D36:E36"/>
    <mergeCell ref="D39:E39"/>
    <mergeCell ref="A43:E43"/>
    <mergeCell ref="A44:E44"/>
    <mergeCell ref="D5:E5"/>
    <mergeCell ref="D6:E6"/>
    <mergeCell ref="D7:E7"/>
    <mergeCell ref="D11:E11"/>
    <mergeCell ref="D12:E12"/>
    <mergeCell ref="D13:E13"/>
    <mergeCell ref="D17:E17"/>
    <mergeCell ref="D18:E18"/>
    <mergeCell ref="C34:E34"/>
    <mergeCell ref="C35:C38"/>
    <mergeCell ref="D35:E35"/>
    <mergeCell ref="D38:E38"/>
    <mergeCell ref="C41:E41"/>
    <mergeCell ref="D29:E29"/>
  </mergeCells>
  <hyperlinks>
    <hyperlink ref="D4" r:id="rId1" xr:uid="{4BCE5E35-EBE7-4B2B-AE1E-170C34409E31}"/>
    <hyperlink ref="E8" r:id="rId2" xr:uid="{F4A5A6CC-FD81-42A9-90D4-992034E6E041}"/>
    <hyperlink ref="E9" r:id="rId3" xr:uid="{C922A67B-CEA2-4392-898A-8E5A44722C63}"/>
    <hyperlink ref="D10" r:id="rId4" xr:uid="{FB9C9BBA-AB2B-4F63-A21D-4D1AB5FC7A78}"/>
    <hyperlink ref="E14" r:id="rId5" xr:uid="{5907DF95-624A-4399-ADF6-2AE1DA9F64F1}"/>
    <hyperlink ref="E15" r:id="rId6" xr:uid="{1C341776-A4D0-4F6A-8C47-BFB16752EA64}"/>
    <hyperlink ref="D16" r:id="rId7" xr:uid="{3009435B-9F0A-4ADE-92B3-B73FF3057124}"/>
    <hyperlink ref="E20" r:id="rId8" xr:uid="{CE54E0EA-2950-4ADF-9E52-DD4E1020C0F4}"/>
    <hyperlink ref="E21" r:id="rId9" xr:uid="{E679A953-C606-45A9-969D-7213A3CF5AB4}"/>
    <hyperlink ref="D22" r:id="rId10" xr:uid="{69377F6C-73B4-4366-B09B-466C59EB929E}"/>
    <hyperlink ref="E26" r:id="rId11" xr:uid="{271ED999-4148-42DF-A7E8-CFE73216FFAA}"/>
    <hyperlink ref="E27" r:id="rId12" xr:uid="{FA101FB0-54F3-4EF7-8CF3-3D4DC5262290}"/>
    <hyperlink ref="D28" r:id="rId13" xr:uid="{8820DB26-F752-4205-BC1D-F214CECD12F3}"/>
    <hyperlink ref="E32" r:id="rId14" xr:uid="{D635E7CD-6D4A-40F1-97C3-2215C0059670}"/>
    <hyperlink ref="E33" r:id="rId15" xr:uid="{96B15FF0-F99B-4B90-8CD5-D9895E94D82F}"/>
    <hyperlink ref="D35" r:id="rId16" xr:uid="{E67F21A5-F64E-4598-84EC-95AA266BDF63}"/>
    <hyperlink ref="D38" r:id="rId17" xr:uid="{86F71EAC-3F13-4FC1-AB90-C50A4578568A}"/>
    <hyperlink ref="D5" r:id="rId18" xr:uid="{3DFA6ED3-97AE-4283-BFDB-5640C5FE4FFD}"/>
    <hyperlink ref="D6" r:id="rId19" xr:uid="{A4241859-A803-417E-88FE-733134213547}"/>
    <hyperlink ref="D7" r:id="rId20" xr:uid="{EB253422-86C4-4217-B0D8-71FED44C82EE}"/>
    <hyperlink ref="D11" r:id="rId21" xr:uid="{49A862A0-47AB-4F71-9A51-1E036E4F532C}"/>
    <hyperlink ref="D12" r:id="rId22" xr:uid="{3011575E-6C6B-4CCA-AF16-FF8AF544DE17}"/>
    <hyperlink ref="D13" r:id="rId23" xr:uid="{39F2A7C2-E68A-4B90-B345-F4BD69327FC9}"/>
    <hyperlink ref="D17" r:id="rId24" xr:uid="{BDDE4A4F-F25D-404C-9A27-96A0F81541A8}"/>
    <hyperlink ref="D18" r:id="rId25" xr:uid="{C3FCF5D4-FA4C-4FB7-A3D4-39F319605069}"/>
    <hyperlink ref="D19" r:id="rId26" xr:uid="{18B4A793-7694-49B9-BDDE-4C03B0E8C853}"/>
    <hyperlink ref="D23" r:id="rId27" xr:uid="{2C352CDD-2362-4A1B-9A89-08086AF05E19}"/>
    <hyperlink ref="D24" r:id="rId28" xr:uid="{6ADC7907-B6D5-4395-978F-9C0B8404B875}"/>
    <hyperlink ref="D25" r:id="rId29" xr:uid="{3DBED28F-FD79-4029-87AE-617D751D4387}"/>
    <hyperlink ref="D29" r:id="rId30" xr:uid="{2A9E1CD2-9886-4571-BDA7-791E05D47AAF}"/>
    <hyperlink ref="D30" r:id="rId31" xr:uid="{F14D8903-3879-4A9D-A5D7-5B1713634E59}"/>
    <hyperlink ref="D31" r:id="rId32" xr:uid="{AF94E408-1907-4E8D-9EFB-B89747459B38}"/>
    <hyperlink ref="D36" r:id="rId33" xr:uid="{FB23EDD8-A4A1-4467-B4F6-FACC4CF503F1}"/>
    <hyperlink ref="D39" r:id="rId34" xr:uid="{6A9375AA-CAFB-467E-8698-FF339B983712}"/>
    <hyperlink ref="D40" r:id="rId35" xr:uid="{3161D316-D743-4324-B4AB-C3C68F23B2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</vt:lpstr>
      <vt:lpstr>July 2021</vt:lpstr>
      <vt:lpstr>Aug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2021-02-02T01:33:23Z</dcterms:created>
  <dcterms:modified xsi:type="dcterms:W3CDTF">2022-01-07T15:21:08Z</dcterms:modified>
</cp:coreProperties>
</file>