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gmediallc-my.sharepoint.com/personal/sfalcon_epgmediallc_onmicrosoft_com/Documents/Desktop/KPI Reports/"/>
    </mc:Choice>
  </mc:AlternateContent>
  <xr:revisionPtr revIDLastSave="825" documentId="8_{6F768E30-3526-4250-ABE8-182D1A563C8B}" xr6:coauthVersionLast="47" xr6:coauthVersionMax="47" xr10:uidLastSave="{169F0C9E-6B73-446E-B88F-E5C504957525}"/>
  <bookViews>
    <workbookView xWindow="-108" yWindow="-108" windowWidth="23256" windowHeight="12576" activeTab="6" xr2:uid="{1F4B453F-167C-4E8D-BA02-EBC8D2553B81}"/>
  </bookViews>
  <sheets>
    <sheet name="Jan 2022" sheetId="1" r:id="rId1"/>
    <sheet name="Feb 2022" sheetId="2" r:id="rId2"/>
    <sheet name="Sheet2" sheetId="6" r:id="rId3"/>
    <sheet name="March 2022" sheetId="3" r:id="rId4"/>
    <sheet name="April 2022" sheetId="4" r:id="rId5"/>
    <sheet name="May 2022" sheetId="5" r:id="rId6"/>
    <sheet name="June 2022" sheetId="7" r:id="rId7"/>
  </sheets>
  <definedNames>
    <definedName name="_xlnm._FilterDatabase" localSheetId="4" hidden="1">'April 2022'!$A$3:$W$3</definedName>
    <definedName name="_xlnm._FilterDatabase" localSheetId="1" hidden="1">'Feb 2022'!$C$3:$W$3</definedName>
    <definedName name="_xlnm._FilterDatabase" localSheetId="0" hidden="1">'Jan 2022'!$A$3:$W$3</definedName>
    <definedName name="_xlnm._FilterDatabase" localSheetId="6" hidden="1">'June 2022'!$A$3:$W$3</definedName>
    <definedName name="_xlnm._FilterDatabase" localSheetId="3" hidden="1">'March 2022'!$A$3:$W$3</definedName>
    <definedName name="_xlnm._FilterDatabase" localSheetId="5" hidden="1">'May 2022'!$A$3:$Y$3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7" l="1"/>
  <c r="H9" i="7"/>
  <c r="I8" i="7"/>
  <c r="H8" i="7"/>
  <c r="I7" i="7"/>
  <c r="H7" i="7"/>
  <c r="I6" i="7"/>
  <c r="H6" i="7"/>
  <c r="I5" i="7"/>
  <c r="H5" i="7"/>
  <c r="I48" i="5"/>
  <c r="H48" i="5"/>
  <c r="I45" i="5"/>
  <c r="H45" i="5"/>
  <c r="H42" i="5"/>
  <c r="I42" i="5"/>
  <c r="I41" i="5"/>
  <c r="H41" i="5"/>
  <c r="I38" i="5"/>
  <c r="H38" i="5"/>
  <c r="H35" i="5"/>
  <c r="I35" i="5"/>
  <c r="I34" i="5"/>
  <c r="H34" i="5"/>
  <c r="H29" i="5"/>
  <c r="I29" i="5"/>
  <c r="H30" i="5"/>
  <c r="I30" i="5"/>
  <c r="I28" i="5"/>
  <c r="H28" i="5"/>
  <c r="I25" i="5"/>
  <c r="H25" i="5"/>
  <c r="I20" i="5"/>
  <c r="H20" i="5"/>
  <c r="H17" i="5"/>
  <c r="I17" i="5"/>
  <c r="I16" i="5"/>
  <c r="H16" i="5"/>
  <c r="H13" i="5"/>
  <c r="I13" i="5"/>
  <c r="I12" i="5"/>
  <c r="H12" i="5"/>
  <c r="H9" i="5"/>
  <c r="I9" i="5"/>
  <c r="I6" i="5"/>
  <c r="H6" i="5"/>
  <c r="I5" i="5"/>
  <c r="H5" i="5"/>
  <c r="I50" i="4"/>
  <c r="H50" i="4"/>
  <c r="I47" i="4"/>
  <c r="H47" i="4"/>
  <c r="I44" i="4"/>
  <c r="H44" i="4"/>
  <c r="I41" i="4"/>
  <c r="H41" i="4"/>
  <c r="I38" i="4"/>
  <c r="H38" i="4"/>
  <c r="I35" i="4"/>
  <c r="H35" i="4"/>
  <c r="I32" i="4"/>
  <c r="H32" i="4"/>
  <c r="I29" i="4"/>
  <c r="H29" i="4"/>
  <c r="I26" i="4"/>
  <c r="H26" i="4"/>
  <c r="I23" i="4"/>
  <c r="H23" i="4"/>
  <c r="I20" i="4"/>
  <c r="H20" i="4"/>
  <c r="I17" i="4"/>
  <c r="H17" i="4"/>
  <c r="I14" i="4"/>
  <c r="H14" i="4"/>
  <c r="I5" i="4"/>
  <c r="H5" i="4"/>
  <c r="I11" i="4"/>
  <c r="H11" i="4"/>
  <c r="I8" i="4"/>
  <c r="H8" i="4"/>
  <c r="I25" i="3"/>
  <c r="H25" i="3"/>
  <c r="I22" i="3"/>
  <c r="H22" i="3"/>
  <c r="I19" i="3"/>
  <c r="H19" i="3"/>
  <c r="I16" i="3"/>
  <c r="H16" i="3"/>
  <c r="I13" i="3"/>
  <c r="H13" i="3"/>
  <c r="I10" i="3"/>
  <c r="H10" i="3"/>
  <c r="I7" i="3"/>
  <c r="H7" i="3"/>
  <c r="I45" i="2"/>
  <c r="H45" i="2"/>
  <c r="I44" i="2"/>
  <c r="H44" i="2"/>
  <c r="I41" i="2"/>
  <c r="H41" i="2"/>
  <c r="I38" i="2"/>
  <c r="H38" i="2"/>
  <c r="I37" i="2"/>
  <c r="H37" i="2"/>
  <c r="H31" i="2"/>
  <c r="I31" i="2"/>
  <c r="I30" i="2"/>
  <c r="H30" i="2"/>
  <c r="H26" i="2" l="1"/>
  <c r="I26" i="2"/>
  <c r="H27" i="2"/>
  <c r="I27" i="2"/>
  <c r="I25" i="2"/>
  <c r="H25" i="2"/>
  <c r="H22" i="2"/>
  <c r="I22" i="2"/>
  <c r="I21" i="2"/>
  <c r="H21" i="2"/>
  <c r="H17" i="2"/>
  <c r="I17" i="2"/>
  <c r="H18" i="2"/>
  <c r="I18" i="2"/>
  <c r="I16" i="2"/>
  <c r="H16" i="2"/>
  <c r="H13" i="2"/>
  <c r="I13" i="2"/>
  <c r="I12" i="2"/>
  <c r="H12" i="2"/>
  <c r="I9" i="2" l="1"/>
  <c r="H9" i="2"/>
  <c r="I8" i="2"/>
  <c r="H8" i="2"/>
  <c r="I7" i="2"/>
  <c r="H7" i="2"/>
  <c r="I6" i="2"/>
  <c r="H6" i="2"/>
  <c r="I5" i="2"/>
  <c r="H5" i="2"/>
  <c r="I69" i="1" l="1"/>
  <c r="H69" i="1"/>
  <c r="H62" i="1"/>
  <c r="I62" i="1"/>
  <c r="H63" i="1"/>
  <c r="I63" i="1"/>
  <c r="H64" i="1"/>
  <c r="I64" i="1"/>
  <c r="H65" i="1"/>
  <c r="I65" i="1"/>
  <c r="H66" i="1"/>
  <c r="I66" i="1"/>
  <c r="I61" i="1"/>
  <c r="H61" i="1"/>
  <c r="I58" i="1"/>
  <c r="H58" i="1"/>
  <c r="I57" i="1"/>
  <c r="H57" i="1"/>
  <c r="I56" i="1"/>
  <c r="H56" i="1"/>
  <c r="H51" i="1"/>
  <c r="I51" i="1"/>
  <c r="H52" i="1"/>
  <c r="I52" i="1"/>
  <c r="H53" i="1"/>
  <c r="I53" i="1"/>
  <c r="I50" i="1"/>
  <c r="H5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I40" i="1"/>
  <c r="H40" i="1"/>
  <c r="I37" i="1"/>
  <c r="H37" i="1"/>
  <c r="H32" i="1"/>
  <c r="I32" i="1"/>
  <c r="H33" i="1"/>
  <c r="I33" i="1"/>
  <c r="I31" i="1"/>
  <c r="H31" i="1"/>
  <c r="I34" i="1"/>
  <c r="H34" i="1"/>
  <c r="H27" i="1"/>
  <c r="I27" i="1"/>
  <c r="H28" i="1"/>
  <c r="I28" i="1"/>
  <c r="I26" i="1"/>
  <c r="H26" i="1"/>
  <c r="H23" i="1"/>
  <c r="I23" i="1"/>
  <c r="I22" i="1"/>
  <c r="H22" i="1"/>
  <c r="I17" i="1"/>
  <c r="H17" i="1"/>
  <c r="I16" i="1"/>
  <c r="H16" i="1"/>
  <c r="I15" i="1"/>
  <c r="H15" i="1"/>
  <c r="I9" i="1"/>
  <c r="H9" i="1"/>
  <c r="I11" i="1"/>
  <c r="I12" i="1"/>
  <c r="H12" i="1"/>
  <c r="H11" i="1"/>
  <c r="I10" i="1"/>
  <c r="H10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<sst xmlns="http://schemas.openxmlformats.org/spreadsheetml/2006/main" count="720" uniqueCount="211">
  <si>
    <t/>
  </si>
  <si>
    <t>Database</t>
  </si>
  <si>
    <t>Month</t>
  </si>
  <si>
    <t>Deployment Type</t>
  </si>
  <si>
    <t>Deployment Name</t>
  </si>
  <si>
    <t>Deploy Date</t>
  </si>
  <si>
    <t>Deployed</t>
  </si>
  <si>
    <t>Delivered</t>
  </si>
  <si>
    <t>Delivered %</t>
  </si>
  <si>
    <t>Unique
Opens</t>
  </si>
  <si>
    <t>Gross
Opens</t>
  </si>
  <si>
    <t>Unique
Clicks</t>
  </si>
  <si>
    <t>Gross
Clicks</t>
  </si>
  <si>
    <t>Gross
Clicks/
Deliv</t>
  </si>
  <si>
    <t>Gross
Clicks/
Open</t>
  </si>
  <si>
    <t>Spam Score</t>
  </si>
  <si>
    <t>Subject Line</t>
  </si>
  <si>
    <t>EPG Media Central Database</t>
  </si>
  <si>
    <t>BARC eNewsletter</t>
  </si>
  <si>
    <t>BD-2022-0107-BARC 2022 - Attendees  - What is the Beverage Alcohol Retailers Conference?</t>
  </si>
  <si>
    <t>What is the Beverage Alcohol Retailers Conference?</t>
  </si>
  <si>
    <t>BD-20220110- BARC 2022 - What is Beverage Week?</t>
  </si>
  <si>
    <t>What is Beverage Week?</t>
  </si>
  <si>
    <t>BD-20220110- BARC 2022 - Beverage Week Caroline</t>
  </si>
  <si>
    <t>Inquiry to work together at Beverage Week</t>
  </si>
  <si>
    <t>BD-20220110- BARC 2022 - Beverage Week Caroline_TriggerA</t>
  </si>
  <si>
    <t>BD-20220114- BARC 2022 - Attendee -  You're personally invited!</t>
  </si>
  <si>
    <t>You're personally invited!</t>
  </si>
  <si>
    <t>BD-20220114- BARC 2022 Sponsor - Reach Beverage Alcohol Decision-Makers</t>
  </si>
  <si>
    <t>Reach Beverage Alcohol Decision-Makers</t>
  </si>
  <si>
    <t>BD-20220128- BARC 2022 - Attendee -  Create a multi-generational workforce at BARC</t>
  </si>
  <si>
    <t>Create a multi-generational workforce at BARC</t>
  </si>
  <si>
    <t>BARC eNewsletter Totals (7)</t>
  </si>
  <si>
    <t>Cheers Beverage Summit eNews</t>
  </si>
  <si>
    <t>CH-EB-20220107- Cheers Beverage Summit</t>
  </si>
  <si>
    <t>What is the Cheers Beverage Summit?</t>
  </si>
  <si>
    <t>CH-EB-20220110- Cheers Beverage Summit - Bev Week Email</t>
  </si>
  <si>
    <t>CH-EB-20220114- Cheers Beverage Summit</t>
  </si>
  <si>
    <t>CH-EB-20220114- Cheers Beverage Week Sponsor - Reach Beverage Alcohol Decision-Makers</t>
  </si>
  <si>
    <t>CH-EB-20220128- CBS - Learn how to effectively manage change at CBS - Attendee</t>
  </si>
  <si>
    <t>Learn how to effectively manage change at CBS</t>
  </si>
  <si>
    <t>Cheers Beverage Summit eNews Totals (5)</t>
  </si>
  <si>
    <t>Total for January 2022 (12)</t>
  </si>
  <si>
    <t>Summary of EPG Media - EPG Media Central Database (12)</t>
  </si>
  <si>
    <t>Summary of EPG Media (12)</t>
  </si>
  <si>
    <t>Ad</t>
  </si>
  <si>
    <t>Gross AD Clicks</t>
  </si>
  <si>
    <t>Ad % of all Clicks</t>
  </si>
  <si>
    <t>Ad CTR</t>
  </si>
  <si>
    <t>What</t>
  </si>
  <si>
    <t>Where</t>
  </si>
  <si>
    <t>Why</t>
  </si>
  <si>
    <t>Learn More</t>
  </si>
  <si>
    <t>Register</t>
  </si>
  <si>
    <t>Agenda</t>
  </si>
  <si>
    <t>When</t>
  </si>
  <si>
    <t>About</t>
  </si>
  <si>
    <t>Barc</t>
  </si>
  <si>
    <t>Summit</t>
  </si>
  <si>
    <t>Email MM</t>
  </si>
  <si>
    <t>Barc Link</t>
  </si>
  <si>
    <t>Prospectus</t>
  </si>
  <si>
    <t>BD Link</t>
  </si>
  <si>
    <t>Learn/Register</t>
  </si>
  <si>
    <t>Email DR</t>
  </si>
  <si>
    <t>Unique
Opens/
Deliv</t>
  </si>
  <si>
    <t>Unique
Clicks/
Open</t>
  </si>
  <si>
    <t>Unique
Clicks/
Deliv</t>
  </si>
  <si>
    <t>Cheers</t>
  </si>
  <si>
    <t>Summit Logi</t>
  </si>
  <si>
    <t>Bev Dyn</t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</si>
  <si>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Opens/
</t>
    </r>
    <r>
      <rPr>
        <b/>
        <sz val="8"/>
        <color rgb="FF1A295B"/>
        <rFont val="Arial"/>
        <family val="2"/>
      </rPr>
      <t>Deliv</t>
    </r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</si>
  <si>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Clicks/
</t>
    </r>
    <r>
      <rPr>
        <b/>
        <sz val="8"/>
        <color rgb="FF1A295B"/>
        <rFont val="Arial"/>
        <family val="2"/>
      </rPr>
      <t>Deliv</t>
    </r>
  </si>
  <si>
    <r>
      <rPr>
        <b/>
        <sz val="8"/>
        <color rgb="FF1A295B"/>
        <rFont val="Arial"/>
        <family val="2"/>
      </rPr>
      <t xml:space="preserve">Unique
</t>
    </r>
    <r>
      <rPr>
        <b/>
        <sz val="8"/>
        <color rgb="FF1A295B"/>
        <rFont val="Arial"/>
        <family val="2"/>
      </rPr>
      <t xml:space="preserve">Clicks/
</t>
    </r>
    <r>
      <rPr>
        <b/>
        <sz val="8"/>
        <color rgb="FF1A295B"/>
        <rFont val="Arial"/>
        <family val="2"/>
      </rPr>
      <t>Open</t>
    </r>
  </si>
  <si>
    <t>BD-20220204- BARC 2022 - Attendee- Cross this off your list - BARC 2022</t>
  </si>
  <si>
    <t>Cross this off your list - BARC 2022</t>
  </si>
  <si>
    <t>BD-20220204 - Bev Week - Sponsor Eblast</t>
  </si>
  <si>
    <t>Build valuable connections at Beverage Week</t>
  </si>
  <si>
    <t>BD-20220218- BARC 2022 - Attendee- How to effectively manage change- CBS</t>
  </si>
  <si>
    <t>How to effectively manage change - Beverage Alcohol Retailers Conference</t>
  </si>
  <si>
    <t>BD-20220218- BARC 2022 - Sponsor-  How you'll benefit from sponsoring Beverage Week</t>
  </si>
  <si>
    <t>How you'll benefit from sponsoring Beverage Week</t>
  </si>
  <si>
    <t>BD-20220228- BARC 2022 - Jeremy BARC invite</t>
  </si>
  <si>
    <t>Join me in Orlando at BARC</t>
  </si>
  <si>
    <t>BARC eNewsletter Totals (5)</t>
  </si>
  <si>
    <t>CH-EB-20220204- CBS - Cross this off your list - CBS 2022</t>
  </si>
  <si>
    <t>Cross this off your list - CBS 2022</t>
  </si>
  <si>
    <t>CH-EB-20220204- Cheers Beverage Week Sponsor -Build valuable connections</t>
  </si>
  <si>
    <t>CH-EB-20220218- CBS - Create everyday excellence - Cheers Beverage Summit</t>
  </si>
  <si>
    <t>Create everyday excellence - Cheers Beverage Summit</t>
  </si>
  <si>
    <t>CH-EB-20220218- Cheers Beverage Week Sponsor -How you'll benefit from sponsoring</t>
  </si>
  <si>
    <t>Cheers Beverage Summit eNews Totals (4)</t>
  </si>
  <si>
    <t>Total for February 2022 (9)</t>
  </si>
  <si>
    <t>Summary of EPG Media - EPG Media Central Database (9)</t>
  </si>
  <si>
    <t>Summary of EPG Media (9)</t>
  </si>
  <si>
    <t>Summary By Brand - Unique &amp; Gross BARC &amp; Summit January 2022</t>
  </si>
  <si>
    <t>Summary By Brand - Unique &amp; Gross BARC &amp; Summit  February  2022</t>
  </si>
  <si>
    <t>Get started</t>
  </si>
  <si>
    <t>Pictures-All</t>
  </si>
  <si>
    <t>Logo</t>
  </si>
  <si>
    <t>Forward Friend</t>
  </si>
  <si>
    <t>Barc Link or logo</t>
  </si>
  <si>
    <t>Annie Mehan</t>
  </si>
  <si>
    <t>Top 100 link</t>
  </si>
  <si>
    <t>CBS Total Clicks</t>
  </si>
  <si>
    <t>Sponsor all clicks</t>
  </si>
  <si>
    <t>Email Debbie</t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</si>
  <si>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Opens/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</si>
  <si>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Deliv</t>
    </r>
  </si>
  <si>
    <r>
      <rPr>
        <b/>
        <sz val="8"/>
        <color rgb="FF1A295B"/>
        <rFont val="Arial"/>
      </rPr>
      <t xml:space="preserve">Unique
</t>
    </r>
    <r>
      <rPr>
        <b/>
        <sz val="8"/>
        <color rgb="FF1A295B"/>
        <rFont val="Arial"/>
      </rPr>
      <t xml:space="preserve">Clicks/
</t>
    </r>
    <r>
      <rPr>
        <b/>
        <sz val="8"/>
        <color rgb="FF1A295B"/>
        <rFont val="Arial"/>
      </rPr>
      <t>Open</t>
    </r>
  </si>
  <si>
    <t>BD-20220303- Bev Week -Debbie R. Eblast</t>
  </si>
  <si>
    <t>Opportunities to showcase your brand</t>
  </si>
  <si>
    <t>BD-20220304- BARC 2022 - Attendee- Women in Leadership Event at BARC</t>
  </si>
  <si>
    <t>Women in Leadership Event at BARC</t>
  </si>
  <si>
    <t>BD-20220311- BARC 2022 - Sponsor- Beverage Week Sponsorship Prospectus</t>
  </si>
  <si>
    <t>Beverage Week Sponsorship Prospectus</t>
  </si>
  <si>
    <t>BD-20220318- BARC 2022 - Attendee- President of Randall's Wines and Spirits Q&amp;A - Cheers Beverage Summit</t>
  </si>
  <si>
    <t>President of Randall's Wines and Spirits Q&amp;A - Cheers Beverage Summit</t>
  </si>
  <si>
    <t>BARC eNewsletter Totals (4)</t>
  </si>
  <si>
    <t>CH-EB-20220304 CBS - Women in Leadership Event at CBS</t>
  </si>
  <si>
    <t>Women in Leadership Event at CBS</t>
  </si>
  <si>
    <t>CH-EB-20220311- Cheers Beverage Week Sponsor - Beverage Week Sponsorship Prospectus</t>
  </si>
  <si>
    <t>CH-EB-20220318- CBS -How to avoid burnout</t>
  </si>
  <si>
    <t>How to avoid burnout - Cheers Beverage Summit</t>
  </si>
  <si>
    <t>CH-EB-20220318- Cheers Beverage Week Sponsor - Align your brand with industry experts at Beverage Week</t>
  </si>
  <si>
    <t>Align your brand with industry experts at Beverage Week</t>
  </si>
  <si>
    <t>Total for March 2022 (8)</t>
  </si>
  <si>
    <t>Summary of EPG Media - EPG Media Central Database (8)</t>
  </si>
  <si>
    <t>Summary of EPG Media (8)</t>
  </si>
  <si>
    <t>Summary By Brand - Unique &amp; Gross BARC &amp; Summit  March  2022</t>
  </si>
  <si>
    <t>Barc clicks</t>
  </si>
  <si>
    <t>CBS Clicks</t>
  </si>
  <si>
    <t>Bev Week Clicks</t>
  </si>
  <si>
    <t>All clicks</t>
  </si>
  <si>
    <t>BD-20220401- BARC 2022 - Attendee- 3 Benefits of Networking at BARC</t>
  </si>
  <si>
    <t>3 Benefits of Networking at BARC</t>
  </si>
  <si>
    <t>BD-20220401- BARC 2022 -Bev Week Sponsor-3 Benefits of Networking at Beverage Week</t>
  </si>
  <si>
    <t>3 Benefits of Networking at Beverage Week</t>
  </si>
  <si>
    <t>BD-20220408- BARC 2022 - Attendee-  See who's speaking at the Beverage Alcohol Retailers Conference</t>
  </si>
  <si>
    <t>See who's speaking at the Beverage Alcohol Retailers Conference</t>
  </si>
  <si>
    <t>BD-20220408- BARC 2022 -Bev Week Sponsor-All Beverage Week Sponsorships Include...</t>
  </si>
  <si>
    <t>All Beverage Week Sponsorships Include...</t>
  </si>
  <si>
    <t>BD-20220415 BARC 2022 - Attendee-  Highlights of BARC</t>
  </si>
  <si>
    <t>Highlights of BARC</t>
  </si>
  <si>
    <t>BD-20220415- BARC 2022 -Bev Week Sponsor - Highlights of Beverage Week</t>
  </si>
  <si>
    <t>Highlights of Beverage Week</t>
  </si>
  <si>
    <t>BD-20220429 BARC 2022 - Attendee-  Don't miss out on this valuable event!</t>
  </si>
  <si>
    <t>Don't miss out on this valuable event!</t>
  </si>
  <si>
    <t>BD-20220429 BARC 2022 -Bev Week Sponsor - Don't miss out on this valuable event!</t>
  </si>
  <si>
    <t>BARC eNewsletter Totals (8)</t>
  </si>
  <si>
    <t>CH-EB-20220401- CBS - 3 Benefits of Networking at CBS</t>
  </si>
  <si>
    <t>3 Benefits of Networking at CBS</t>
  </si>
  <si>
    <t>CH-EB-20220401- Cheers Beverage Week Sponsor - 3 Benefits of Networking at Beverage Week</t>
  </si>
  <si>
    <t>CH-EB - 20220408- CBS eblast - See who's speaking at the Cheers Beverage Summit</t>
  </si>
  <si>
    <t>See who's speaking at the Cheers Beverage Summit</t>
  </si>
  <si>
    <t>CH-EB-20220408- Cheer- Bev Week Sponsor - All Beverage Week Sponsorships Include...</t>
  </si>
  <si>
    <t>CH-EB - 20220415- CBS attendee- Highlights of the Cheers Beverage Summit</t>
  </si>
  <si>
    <t>Highlights of the Cheers Beverage Summit</t>
  </si>
  <si>
    <t>CH-EB-20220415- Cheer- Bev Week Sponsor - Highlights of Beverage Week</t>
  </si>
  <si>
    <t>CH-EB - 20220429- CBS attendee- Don't miss out on this valuable event!</t>
  </si>
  <si>
    <t>CH-EB-20220429- CBS- Bev Week Sponsor - Don't miss out on this valuable event!</t>
  </si>
  <si>
    <t>Cheers Beverage Summit eNews Totals (8)</t>
  </si>
  <si>
    <t>Total for April 2022 (16)</t>
  </si>
  <si>
    <t>Summary of EPG Media - EPG Media Central Database (16)</t>
  </si>
  <si>
    <t>Summary of EPG Media (16)</t>
  </si>
  <si>
    <t>Summary By Brand - Unique &amp; Gross BARC &amp; Summit  April  2022</t>
  </si>
  <si>
    <t>BarcAll Clicks</t>
  </si>
  <si>
    <t>CBS ALL CLICKS</t>
  </si>
  <si>
    <t>Unique
FTAF</t>
  </si>
  <si>
    <t>Gross
FTAF</t>
  </si>
  <si>
    <t>BD-20220506 BARC 2022 - Attendee-  Make sure your company is represented at BARC!</t>
  </si>
  <si>
    <t>Make sure your company is represented at BARC!</t>
  </si>
  <si>
    <t>BD-20220506 BARC 2022 -Bev Week Sponsor - Make sure your company is represented at Beverage Week!</t>
  </si>
  <si>
    <t>BD-20220510 BARC 2022 - Attendee-  Time is running out for this discount!</t>
  </si>
  <si>
    <t>Time is running out for this discount!</t>
  </si>
  <si>
    <t>BD-20220513 BARC 2022 - Attendee-  You almost missed this discount!</t>
  </si>
  <si>
    <t>You almost missed this discount!</t>
  </si>
  <si>
    <t>BD-20220520 BARC 2022 - Attendee-  The Industrys Top Conference</t>
  </si>
  <si>
    <t>The Industry’s Top Conference</t>
  </si>
  <si>
    <t>BD--eb-Activate - 20220520-Activate is only 4 weeks away!</t>
  </si>
  <si>
    <t>Activate is only 4 weeks away!</t>
  </si>
  <si>
    <t>BD--eb-Activate - 20220520-Activate is only 4 weeks away!winmo contacts</t>
  </si>
  <si>
    <t>BD-20220527 BARC 2022 - Attendee-  Education Opportunity for Alcohol Retailers</t>
  </si>
  <si>
    <t>Education Opportunity for Alcohol Retailers</t>
  </si>
  <si>
    <t>CH-EB - 20220506 - CBS attendee- Make sure your company is represented at CBS!</t>
  </si>
  <si>
    <t>Make sure your company is represented at CBS</t>
  </si>
  <si>
    <t>CH-EB-20220506- CBS- Bev Week Sponsor -Make sure your company is represented at Beverage Week!</t>
  </si>
  <si>
    <t>Make sure your company is represented at Beverage Week!</t>
  </si>
  <si>
    <t>CH-EB - 20220510 - CBS attendee- Time is running out for this discount!</t>
  </si>
  <si>
    <t>CH-EB - 20220520 - CBS attendee-The Industry's Top Conference</t>
  </si>
  <si>
    <t>CH-EB - 20220527 - CBS attendee-Education Opportunity for Beverage Managers</t>
  </si>
  <si>
    <t>Education Opportunity for Beverage Managers</t>
  </si>
  <si>
    <t>Total for May 2022 (13)</t>
  </si>
  <si>
    <t>Summary of EPG Media - EPG Media Central Database (13)</t>
  </si>
  <si>
    <t>Summary of EPG Media (13)</t>
  </si>
  <si>
    <t>Summary By Brand - Unique &amp; Gross BARC &amp; Summit  May 2022</t>
  </si>
  <si>
    <t>Barc Clicks</t>
  </si>
  <si>
    <t>30% discount button</t>
  </si>
  <si>
    <t>Bev Week All clicks</t>
  </si>
  <si>
    <t>Activate all clicks</t>
  </si>
  <si>
    <t>Learn more</t>
  </si>
  <si>
    <t>CBS all Clicks</t>
  </si>
  <si>
    <t>BD-20220603 BARC 2022 - Attendee-  Women's Leadership at BARC</t>
  </si>
  <si>
    <t>Women's Leadership at BARC</t>
  </si>
  <si>
    <t>BARC eNewsletter Totals (1)</t>
  </si>
  <si>
    <t>Total for June 2022 (1)</t>
  </si>
  <si>
    <t>Summary of EPG Media - EPG Media Central Database (1)</t>
  </si>
  <si>
    <t>Summary of EPG Media (1)</t>
  </si>
  <si>
    <t>Summary By Brand - Unique &amp; Gross BARC &amp; Summit  June 2022</t>
  </si>
  <si>
    <t>Robert Cavanaugh</t>
  </si>
  <si>
    <t>Sponsor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</si>
</sst>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mmm\ yyyy"/>
    <numFmt numFmtId="165" formatCode="[$-10409]mm/dd/yy"/>
    <numFmt numFmtId="166" formatCode="[$-10409]#,##0;\-#,##0"/>
    <numFmt numFmtId="167" formatCode="[$-10409]#,##0.00%"/>
    <numFmt numFmtId="168" formatCode="[$-10409]#,##0.00;\-#,##0.00"/>
  </numFmts>
  <fonts count="20">
    <font>
      <sz val="11"/>
      <color theme="1"/>
      <name val="Calibri"/>
      <family val="2"/>
      <scheme val="minor"/>
    </font>
    <font>
      <b/>
      <sz val="11"/>
      <color rgb="FF1A295B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008080"/>
      <name val="Arial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1A295B"/>
      <name val="Arial"/>
      <family val="2"/>
    </font>
    <font>
      <sz val="8"/>
      <color rgb="FF008080"/>
      <name val="Arial"/>
      <family val="2"/>
    </font>
    <font>
      <b/>
      <sz val="8"/>
      <color rgb="FFFFFFFF"/>
      <name val="Arial"/>
      <family val="2"/>
    </font>
    <font>
      <b/>
      <sz val="16"/>
      <color rgb="FFFFFFFF"/>
      <name val="Century Gothic"/>
      <family val="2"/>
    </font>
    <font>
      <sz val="11"/>
      <name val="Century Gothic"/>
      <family val="2"/>
    </font>
    <font>
      <sz val="8"/>
      <color rgb="FF000000"/>
      <name val="Century Gothic"/>
      <family val="2"/>
    </font>
    <font>
      <sz val="10"/>
      <color rgb="FF000000"/>
      <name val="Cambria"/>
      <family val="1"/>
    </font>
    <font>
      <sz val="11"/>
      <name val="Calibri"/>
    </font>
    <font>
      <sz val="8"/>
      <color rgb="FF000000"/>
      <name val="Arial"/>
    </font>
    <font>
      <b/>
      <sz val="8"/>
      <color rgb="FF1A295B"/>
      <name val="Arial"/>
    </font>
    <font>
      <sz val="8"/>
      <color rgb="FF008080"/>
      <name val="Arial"/>
    </font>
    <font>
      <b/>
      <sz val="8"/>
      <color rgb="FFFFFFFF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C5BAD"/>
        <bgColor rgb="FF2C5BAD"/>
      </patternFill>
    </fill>
    <fill>
      <patternFill patternType="solid">
        <fgColor rgb="FFBED5DD"/>
        <bgColor rgb="FFBED5DD"/>
      </patternFill>
    </fill>
    <fill>
      <patternFill patternType="solid">
        <fgColor rgb="FFDCDCDC"/>
        <bgColor rgb="FFDCDCDC"/>
      </patternFill>
    </fill>
    <fill>
      <patternFill patternType="solid">
        <fgColor rgb="FFC0C0C0"/>
        <bgColor rgb="FFC0C0C0"/>
      </patternFill>
    </fill>
    <fill>
      <patternFill patternType="solid">
        <fgColor rgb="FFA9A9A9"/>
        <bgColor rgb="FFA9A9A9"/>
      </patternFill>
    </fill>
    <fill>
      <patternFill patternType="solid">
        <fgColor rgb="FF696969"/>
        <bgColor rgb="FF696969"/>
      </patternFill>
    </fill>
    <fill>
      <patternFill patternType="solid">
        <fgColor rgb="FFFFFF00"/>
        <bgColor rgb="FFBED5DD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9" borderId="1" xfId="0" applyFont="1" applyFill="1" applyBorder="1" applyAlignment="1">
      <alignment horizontal="center" readingOrder="1"/>
    </xf>
    <xf numFmtId="1" fontId="1" fillId="9" borderId="1" xfId="0" applyNumberFormat="1" applyFont="1" applyFill="1" applyBorder="1" applyAlignment="1">
      <alignment horizontal="right" wrapText="1" readingOrder="1"/>
    </xf>
    <xf numFmtId="10" fontId="1" fillId="9" borderId="1" xfId="0" applyNumberFormat="1" applyFont="1" applyFill="1" applyBorder="1" applyAlignment="1">
      <alignment horizontal="right" wrapText="1" readingOrder="1"/>
    </xf>
    <xf numFmtId="0" fontId="2" fillId="2" borderId="0" xfId="0" applyFont="1" applyFill="1" applyAlignment="1">
      <alignment vertical="top" wrapText="1"/>
    </xf>
    <xf numFmtId="0" fontId="2" fillId="0" borderId="0" xfId="0" applyFont="1"/>
    <xf numFmtId="0" fontId="1" fillId="4" borderId="1" xfId="0" applyFont="1" applyFill="1" applyBorder="1" applyAlignment="1">
      <alignment wrapText="1" readingOrder="1"/>
    </xf>
    <xf numFmtId="0" fontId="1" fillId="4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vertical="top" wrapText="1" readingOrder="1"/>
    </xf>
    <xf numFmtId="165" fontId="3" fillId="2" borderId="2" xfId="0" applyNumberFormat="1" applyFont="1" applyFill="1" applyBorder="1" applyAlignment="1">
      <alignment horizontal="center" vertical="top" wrapText="1" readingOrder="1"/>
    </xf>
    <xf numFmtId="166" fontId="3" fillId="2" borderId="2" xfId="0" applyNumberFormat="1" applyFont="1" applyFill="1" applyBorder="1" applyAlignment="1">
      <alignment vertical="top" wrapText="1" readingOrder="1"/>
    </xf>
    <xf numFmtId="167" fontId="3" fillId="2" borderId="2" xfId="0" applyNumberFormat="1" applyFont="1" applyFill="1" applyBorder="1" applyAlignment="1">
      <alignment horizontal="right" vertical="top" wrapText="1" readingOrder="1"/>
    </xf>
    <xf numFmtId="166" fontId="3" fillId="2" borderId="2" xfId="0" applyNumberFormat="1" applyFont="1" applyFill="1" applyBorder="1" applyAlignment="1">
      <alignment horizontal="right" vertical="top" wrapText="1" readingOrder="1"/>
    </xf>
    <xf numFmtId="168" fontId="3" fillId="2" borderId="2" xfId="0" applyNumberFormat="1" applyFont="1" applyFill="1" applyBorder="1" applyAlignment="1">
      <alignment vertical="top" wrapText="1" readingOrder="1"/>
    </xf>
    <xf numFmtId="0" fontId="3" fillId="2" borderId="2" xfId="0" applyFont="1" applyFill="1" applyBorder="1" applyAlignment="1">
      <alignment vertical="top" wrapText="1" readingOrder="1"/>
    </xf>
    <xf numFmtId="165" fontId="3" fillId="10" borderId="2" xfId="0" applyNumberFormat="1" applyFont="1" applyFill="1" applyBorder="1" applyAlignment="1">
      <alignment horizontal="center" vertical="top" wrapText="1" readingOrder="1"/>
    </xf>
    <xf numFmtId="1" fontId="3" fillId="10" borderId="2" xfId="0" applyNumberFormat="1" applyFont="1" applyFill="1" applyBorder="1" applyAlignment="1">
      <alignment horizontal="center" vertical="top" wrapText="1" readingOrder="1"/>
    </xf>
    <xf numFmtId="10" fontId="3" fillId="10" borderId="2" xfId="0" applyNumberFormat="1" applyFont="1" applyFill="1" applyBorder="1" applyAlignment="1">
      <alignment horizontal="right" vertical="top" wrapText="1" readingOrder="1"/>
    </xf>
    <xf numFmtId="0" fontId="2" fillId="2" borderId="4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 readingOrder="1"/>
    </xf>
    <xf numFmtId="166" fontId="3" fillId="5" borderId="1" xfId="0" applyNumberFormat="1" applyFont="1" applyFill="1" applyBorder="1" applyAlignment="1">
      <alignment vertical="top" wrapText="1" readingOrder="1"/>
    </xf>
    <xf numFmtId="167" fontId="3" fillId="5" borderId="1" xfId="0" applyNumberFormat="1" applyFont="1" applyFill="1" applyBorder="1" applyAlignment="1">
      <alignment horizontal="right" vertical="top" wrapText="1" readingOrder="1"/>
    </xf>
    <xf numFmtId="166" fontId="3" fillId="5" borderId="1" xfId="0" applyNumberFormat="1" applyFont="1" applyFill="1" applyBorder="1" applyAlignment="1">
      <alignment horizontal="right" vertical="top" wrapText="1" readingOrder="1"/>
    </xf>
    <xf numFmtId="0" fontId="3" fillId="6" borderId="1" xfId="0" applyFont="1" applyFill="1" applyBorder="1" applyAlignment="1">
      <alignment vertical="top" wrapText="1" readingOrder="1"/>
    </xf>
    <xf numFmtId="166" fontId="3" fillId="6" borderId="1" xfId="0" applyNumberFormat="1" applyFont="1" applyFill="1" applyBorder="1" applyAlignment="1">
      <alignment vertical="top" wrapText="1" readingOrder="1"/>
    </xf>
    <xf numFmtId="167" fontId="3" fillId="6" borderId="1" xfId="0" applyNumberFormat="1" applyFont="1" applyFill="1" applyBorder="1" applyAlignment="1">
      <alignment horizontal="right" vertical="top" wrapText="1" readingOrder="1"/>
    </xf>
    <xf numFmtId="166" fontId="3" fillId="6" borderId="1" xfId="0" applyNumberFormat="1" applyFont="1" applyFill="1" applyBorder="1" applyAlignment="1">
      <alignment horizontal="right" vertical="top" wrapText="1" readingOrder="1"/>
    </xf>
    <xf numFmtId="0" fontId="3" fillId="7" borderId="1" xfId="0" applyFont="1" applyFill="1" applyBorder="1" applyAlignment="1">
      <alignment vertical="top" wrapText="1" readingOrder="1"/>
    </xf>
    <xf numFmtId="166" fontId="3" fillId="7" borderId="1" xfId="0" applyNumberFormat="1" applyFont="1" applyFill="1" applyBorder="1" applyAlignment="1">
      <alignment vertical="top" wrapText="1" readingOrder="1"/>
    </xf>
    <xf numFmtId="167" fontId="3" fillId="7" borderId="1" xfId="0" applyNumberFormat="1" applyFont="1" applyFill="1" applyBorder="1" applyAlignment="1">
      <alignment horizontal="right" vertical="top" wrapText="1" readingOrder="1"/>
    </xf>
    <xf numFmtId="166" fontId="3" fillId="7" borderId="1" xfId="0" applyNumberFormat="1" applyFont="1" applyFill="1" applyBorder="1" applyAlignment="1">
      <alignment horizontal="right" vertical="top" wrapText="1" readingOrder="1"/>
    </xf>
    <xf numFmtId="0" fontId="5" fillId="8" borderId="1" xfId="0" applyFont="1" applyFill="1" applyBorder="1" applyAlignment="1">
      <alignment vertical="center" wrapText="1" readingOrder="1"/>
    </xf>
    <xf numFmtId="166" fontId="5" fillId="8" borderId="1" xfId="0" applyNumberFormat="1" applyFont="1" applyFill="1" applyBorder="1" applyAlignment="1">
      <alignment vertical="center" wrapText="1" readingOrder="1"/>
    </xf>
    <xf numFmtId="167" fontId="5" fillId="8" borderId="1" xfId="0" applyNumberFormat="1" applyFont="1" applyFill="1" applyBorder="1" applyAlignment="1">
      <alignment horizontal="right" vertical="center" wrapText="1" readingOrder="1"/>
    </xf>
    <xf numFmtId="166" fontId="5" fillId="8" borderId="1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Alignment="1">
      <alignment vertical="top" wrapText="1"/>
    </xf>
    <xf numFmtId="0" fontId="6" fillId="0" borderId="0" xfId="0" applyFont="1"/>
    <xf numFmtId="0" fontId="8" fillId="4" borderId="1" xfId="0" applyFont="1" applyFill="1" applyBorder="1" applyAlignment="1">
      <alignment wrapText="1" readingOrder="1"/>
    </xf>
    <xf numFmtId="0" fontId="8" fillId="4" borderId="1" xfId="0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vertical="top" wrapText="1" readingOrder="1"/>
    </xf>
    <xf numFmtId="165" fontId="7" fillId="2" borderId="2" xfId="0" applyNumberFormat="1" applyFont="1" applyFill="1" applyBorder="1" applyAlignment="1">
      <alignment horizontal="center" vertical="top" wrapText="1" readingOrder="1"/>
    </xf>
    <xf numFmtId="166" fontId="7" fillId="2" borderId="2" xfId="0" applyNumberFormat="1" applyFont="1" applyFill="1" applyBorder="1" applyAlignment="1">
      <alignment vertical="top" wrapText="1" readingOrder="1"/>
    </xf>
    <xf numFmtId="167" fontId="7" fillId="2" borderId="2" xfId="0" applyNumberFormat="1" applyFont="1" applyFill="1" applyBorder="1" applyAlignment="1">
      <alignment horizontal="right" vertical="top" wrapText="1" readingOrder="1"/>
    </xf>
    <xf numFmtId="166" fontId="7" fillId="2" borderId="2" xfId="0" applyNumberFormat="1" applyFont="1" applyFill="1" applyBorder="1" applyAlignment="1">
      <alignment horizontal="right" vertical="top" wrapText="1" readingOrder="1"/>
    </xf>
    <xf numFmtId="168" fontId="7" fillId="2" borderId="2" xfId="0" applyNumberFormat="1" applyFont="1" applyFill="1" applyBorder="1" applyAlignment="1">
      <alignment vertical="top" wrapText="1" readingOrder="1"/>
    </xf>
    <xf numFmtId="0" fontId="7" fillId="2" borderId="2" xfId="0" applyFont="1" applyFill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 readingOrder="1"/>
    </xf>
    <xf numFmtId="166" fontId="7" fillId="5" borderId="1" xfId="0" applyNumberFormat="1" applyFont="1" applyFill="1" applyBorder="1" applyAlignment="1">
      <alignment vertical="top" wrapText="1" readingOrder="1"/>
    </xf>
    <xf numFmtId="167" fontId="7" fillId="5" borderId="1" xfId="0" applyNumberFormat="1" applyFont="1" applyFill="1" applyBorder="1" applyAlignment="1">
      <alignment horizontal="right" vertical="top" wrapText="1" readingOrder="1"/>
    </xf>
    <xf numFmtId="166" fontId="7" fillId="5" borderId="1" xfId="0" applyNumberFormat="1" applyFont="1" applyFill="1" applyBorder="1" applyAlignment="1">
      <alignment horizontal="right" vertical="top" wrapText="1" readingOrder="1"/>
    </xf>
    <xf numFmtId="0" fontId="7" fillId="6" borderId="1" xfId="0" applyFont="1" applyFill="1" applyBorder="1" applyAlignment="1">
      <alignment vertical="top" wrapText="1" readingOrder="1"/>
    </xf>
    <xf numFmtId="166" fontId="7" fillId="6" borderId="1" xfId="0" applyNumberFormat="1" applyFont="1" applyFill="1" applyBorder="1" applyAlignment="1">
      <alignment vertical="top" wrapText="1" readingOrder="1"/>
    </xf>
    <xf numFmtId="167" fontId="7" fillId="6" borderId="1" xfId="0" applyNumberFormat="1" applyFont="1" applyFill="1" applyBorder="1" applyAlignment="1">
      <alignment horizontal="right" vertical="top" wrapText="1" readingOrder="1"/>
    </xf>
    <xf numFmtId="166" fontId="7" fillId="6" borderId="1" xfId="0" applyNumberFormat="1" applyFont="1" applyFill="1" applyBorder="1" applyAlignment="1">
      <alignment horizontal="right" vertical="top" wrapText="1" readingOrder="1"/>
    </xf>
    <xf numFmtId="0" fontId="7" fillId="7" borderId="1" xfId="0" applyFont="1" applyFill="1" applyBorder="1" applyAlignment="1">
      <alignment vertical="top" wrapText="1" readingOrder="1"/>
    </xf>
    <xf numFmtId="166" fontId="7" fillId="7" borderId="1" xfId="0" applyNumberFormat="1" applyFont="1" applyFill="1" applyBorder="1" applyAlignment="1">
      <alignment vertical="top" wrapText="1" readingOrder="1"/>
    </xf>
    <xf numFmtId="167" fontId="7" fillId="7" borderId="1" xfId="0" applyNumberFormat="1" applyFont="1" applyFill="1" applyBorder="1" applyAlignment="1">
      <alignment horizontal="right" vertical="top" wrapText="1" readingOrder="1"/>
    </xf>
    <xf numFmtId="166" fontId="7" fillId="7" borderId="1" xfId="0" applyNumberFormat="1" applyFont="1" applyFill="1" applyBorder="1" applyAlignment="1">
      <alignment horizontal="right" vertical="top" wrapText="1" readingOrder="1"/>
    </xf>
    <xf numFmtId="0" fontId="10" fillId="8" borderId="1" xfId="0" applyFont="1" applyFill="1" applyBorder="1" applyAlignment="1">
      <alignment vertical="center" wrapText="1" readingOrder="1"/>
    </xf>
    <xf numFmtId="166" fontId="10" fillId="8" borderId="1" xfId="0" applyNumberFormat="1" applyFont="1" applyFill="1" applyBorder="1" applyAlignment="1">
      <alignment vertical="center" wrapText="1" readingOrder="1"/>
    </xf>
    <xf numFmtId="167" fontId="10" fillId="8" borderId="1" xfId="0" applyNumberFormat="1" applyFont="1" applyFill="1" applyBorder="1" applyAlignment="1">
      <alignment horizontal="right" vertical="center" wrapText="1" readingOrder="1"/>
    </xf>
    <xf numFmtId="166" fontId="10" fillId="8" borderId="1" xfId="0" applyNumberFormat="1" applyFont="1" applyFill="1" applyBorder="1" applyAlignment="1">
      <alignment horizontal="right" vertical="center" wrapText="1" readingOrder="1"/>
    </xf>
    <xf numFmtId="0" fontId="13" fillId="3" borderId="0" xfId="0" applyFont="1" applyFill="1" applyAlignment="1">
      <alignment wrapText="1" readingOrder="1"/>
    </xf>
    <xf numFmtId="0" fontId="13" fillId="3" borderId="0" xfId="0" applyFont="1" applyFill="1" applyAlignment="1">
      <alignment horizontal="right" wrapText="1" readingOrder="1"/>
    </xf>
    <xf numFmtId="0" fontId="12" fillId="0" borderId="0" xfId="0" applyFont="1"/>
    <xf numFmtId="165" fontId="7" fillId="10" borderId="2" xfId="0" applyNumberFormat="1" applyFont="1" applyFill="1" applyBorder="1" applyAlignment="1">
      <alignment horizontal="center" vertical="top" wrapText="1" readingOrder="1"/>
    </xf>
    <xf numFmtId="1" fontId="14" fillId="10" borderId="7" xfId="0" applyNumberFormat="1" applyFont="1" applyFill="1" applyBorder="1" applyAlignment="1">
      <alignment horizontal="center" vertical="top" wrapText="1" readingOrder="1"/>
    </xf>
    <xf numFmtId="10" fontId="14" fillId="10" borderId="7" xfId="0" applyNumberFormat="1" applyFont="1" applyFill="1" applyBorder="1" applyAlignment="1">
      <alignment horizontal="right" vertical="top" wrapText="1" readingOrder="1"/>
    </xf>
    <xf numFmtId="0" fontId="15" fillId="2" borderId="0" xfId="0" applyFont="1" applyFill="1" applyAlignment="1">
      <alignment vertical="top" wrapText="1"/>
    </xf>
    <xf numFmtId="0" fontId="15" fillId="0" borderId="0" xfId="0" applyFont="1"/>
    <xf numFmtId="0" fontId="15" fillId="2" borderId="0" xfId="0" applyFont="1" applyFill="1" applyAlignment="1">
      <alignment vertical="top" wrapText="1"/>
    </xf>
    <xf numFmtId="0" fontId="17" fillId="4" borderId="1" xfId="0" applyFont="1" applyFill="1" applyBorder="1" applyAlignment="1">
      <alignment wrapText="1" readingOrder="1"/>
    </xf>
    <xf numFmtId="0" fontId="17" fillId="4" borderId="1" xfId="0" applyFont="1" applyFill="1" applyBorder="1" applyAlignment="1">
      <alignment horizontal="center" wrapText="1" readingOrder="1"/>
    </xf>
    <xf numFmtId="0" fontId="18" fillId="2" borderId="2" xfId="0" applyFont="1" applyFill="1" applyBorder="1" applyAlignment="1">
      <alignment vertical="top" wrapText="1" readingOrder="1"/>
    </xf>
    <xf numFmtId="165" fontId="16" fillId="2" borderId="2" xfId="0" applyNumberFormat="1" applyFont="1" applyFill="1" applyBorder="1" applyAlignment="1">
      <alignment horizontal="center" vertical="top" wrapText="1" readingOrder="1"/>
    </xf>
    <xf numFmtId="166" fontId="16" fillId="2" borderId="2" xfId="0" applyNumberFormat="1" applyFont="1" applyFill="1" applyBorder="1" applyAlignment="1">
      <alignment vertical="top" wrapText="1" readingOrder="1"/>
    </xf>
    <xf numFmtId="167" fontId="16" fillId="2" borderId="2" xfId="0" applyNumberFormat="1" applyFont="1" applyFill="1" applyBorder="1" applyAlignment="1">
      <alignment horizontal="right" vertical="top" wrapText="1" readingOrder="1"/>
    </xf>
    <xf numFmtId="166" fontId="16" fillId="2" borderId="2" xfId="0" applyNumberFormat="1" applyFont="1" applyFill="1" applyBorder="1" applyAlignment="1">
      <alignment horizontal="right" vertical="top" wrapText="1" readingOrder="1"/>
    </xf>
    <xf numFmtId="168" fontId="16" fillId="2" borderId="2" xfId="0" applyNumberFormat="1" applyFont="1" applyFill="1" applyBorder="1" applyAlignment="1">
      <alignment vertical="top" wrapText="1" readingOrder="1"/>
    </xf>
    <xf numFmtId="0" fontId="16" fillId="2" borderId="2" xfId="0" applyFont="1" applyFill="1" applyBorder="1" applyAlignment="1">
      <alignment vertical="top" wrapText="1" readingOrder="1"/>
    </xf>
    <xf numFmtId="0" fontId="15" fillId="2" borderId="4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 readingOrder="1"/>
    </xf>
    <xf numFmtId="166" fontId="16" fillId="5" borderId="1" xfId="0" applyNumberFormat="1" applyFont="1" applyFill="1" applyBorder="1" applyAlignment="1">
      <alignment vertical="top" wrapText="1" readingOrder="1"/>
    </xf>
    <xf numFmtId="167" fontId="16" fillId="5" borderId="1" xfId="0" applyNumberFormat="1" applyFont="1" applyFill="1" applyBorder="1" applyAlignment="1">
      <alignment horizontal="right" vertical="top" wrapText="1" readingOrder="1"/>
    </xf>
    <xf numFmtId="166" fontId="16" fillId="5" borderId="1" xfId="0" applyNumberFormat="1" applyFont="1" applyFill="1" applyBorder="1" applyAlignment="1">
      <alignment horizontal="right" vertical="top" wrapText="1" readingOrder="1"/>
    </xf>
    <xf numFmtId="0" fontId="16" fillId="6" borderId="1" xfId="0" applyFont="1" applyFill="1" applyBorder="1" applyAlignment="1">
      <alignment vertical="top" wrapText="1" readingOrder="1"/>
    </xf>
    <xf numFmtId="166" fontId="16" fillId="6" borderId="1" xfId="0" applyNumberFormat="1" applyFont="1" applyFill="1" applyBorder="1" applyAlignment="1">
      <alignment vertical="top" wrapText="1" readingOrder="1"/>
    </xf>
    <xf numFmtId="167" fontId="16" fillId="6" borderId="1" xfId="0" applyNumberFormat="1" applyFont="1" applyFill="1" applyBorder="1" applyAlignment="1">
      <alignment horizontal="right" vertical="top" wrapText="1" readingOrder="1"/>
    </xf>
    <xf numFmtId="166" fontId="16" fillId="6" borderId="1" xfId="0" applyNumberFormat="1" applyFont="1" applyFill="1" applyBorder="1" applyAlignment="1">
      <alignment horizontal="right" vertical="top" wrapText="1" readingOrder="1"/>
    </xf>
    <xf numFmtId="0" fontId="16" fillId="7" borderId="1" xfId="0" applyFont="1" applyFill="1" applyBorder="1" applyAlignment="1">
      <alignment vertical="top" wrapText="1" readingOrder="1"/>
    </xf>
    <xf numFmtId="166" fontId="16" fillId="7" borderId="1" xfId="0" applyNumberFormat="1" applyFont="1" applyFill="1" applyBorder="1" applyAlignment="1">
      <alignment vertical="top" wrapText="1" readingOrder="1"/>
    </xf>
    <xf numFmtId="167" fontId="16" fillId="7" borderId="1" xfId="0" applyNumberFormat="1" applyFont="1" applyFill="1" applyBorder="1" applyAlignment="1">
      <alignment horizontal="right" vertical="top" wrapText="1" readingOrder="1"/>
    </xf>
    <xf numFmtId="166" fontId="16" fillId="7" borderId="1" xfId="0" applyNumberFormat="1" applyFont="1" applyFill="1" applyBorder="1" applyAlignment="1">
      <alignment horizontal="right" vertical="top" wrapText="1" readingOrder="1"/>
    </xf>
    <xf numFmtId="0" fontId="19" fillId="8" borderId="1" xfId="0" applyFont="1" applyFill="1" applyBorder="1" applyAlignment="1">
      <alignment vertical="center" wrapText="1" readingOrder="1"/>
    </xf>
    <xf numFmtId="166" fontId="19" fillId="8" borderId="1" xfId="0" applyNumberFormat="1" applyFont="1" applyFill="1" applyBorder="1" applyAlignment="1">
      <alignment vertical="center" wrapText="1" readingOrder="1"/>
    </xf>
    <xf numFmtId="167" fontId="19" fillId="8" borderId="1" xfId="0" applyNumberFormat="1" applyFont="1" applyFill="1" applyBorder="1" applyAlignment="1">
      <alignment horizontal="right" vertical="center" wrapText="1" readingOrder="1"/>
    </xf>
    <xf numFmtId="166" fontId="19" fillId="8" borderId="1" xfId="0" applyNumberFormat="1" applyFont="1" applyFill="1" applyBorder="1" applyAlignment="1">
      <alignment horizontal="right" vertical="center" wrapText="1" readingOrder="1"/>
    </xf>
    <xf numFmtId="0" fontId="16" fillId="7" borderId="1" xfId="0" applyFont="1" applyFill="1" applyBorder="1" applyAlignment="1">
      <alignment vertical="top" wrapText="1" readingOrder="1"/>
    </xf>
    <xf numFmtId="0" fontId="19" fillId="8" borderId="1" xfId="0" applyFont="1" applyFill="1" applyBorder="1" applyAlignment="1">
      <alignment vertical="center" wrapText="1" readingOrder="1"/>
    </xf>
    <xf numFmtId="0" fontId="16" fillId="5" borderId="1" xfId="0" applyFont="1" applyFill="1" applyBorder="1" applyAlignment="1">
      <alignment vertical="top" wrapText="1" readingOrder="1"/>
    </xf>
    <xf numFmtId="165" fontId="16" fillId="10" borderId="2" xfId="0" applyNumberFormat="1" applyFont="1" applyFill="1" applyBorder="1" applyAlignment="1">
      <alignment horizontal="center" vertical="top" wrapText="1" readingOrder="1"/>
    </xf>
    <xf numFmtId="165" fontId="16" fillId="11" borderId="2" xfId="0" applyNumberFormat="1" applyFont="1" applyFill="1" applyBorder="1" applyAlignment="1">
      <alignment horizontal="center" vertical="top" wrapText="1" readingOrder="1"/>
    </xf>
    <xf numFmtId="1" fontId="3" fillId="11" borderId="2" xfId="0" applyNumberFormat="1" applyFont="1" applyFill="1" applyBorder="1" applyAlignment="1">
      <alignment horizontal="center" vertical="top" wrapText="1" readingOrder="1"/>
    </xf>
    <xf numFmtId="10" fontId="3" fillId="11" borderId="2" xfId="0" applyNumberFormat="1" applyFont="1" applyFill="1" applyBorder="1" applyAlignment="1">
      <alignment horizontal="right" vertical="top" wrapText="1" readingOrder="1"/>
    </xf>
    <xf numFmtId="0" fontId="15" fillId="2" borderId="4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top" wrapText="1" readingOrder="1"/>
    </xf>
    <xf numFmtId="0" fontId="19" fillId="8" borderId="1" xfId="0" applyFont="1" applyFill="1" applyBorder="1" applyAlignment="1">
      <alignment vertical="center" wrapText="1" readingOrder="1"/>
    </xf>
    <xf numFmtId="0" fontId="15" fillId="2" borderId="4" xfId="0" applyFont="1" applyFill="1" applyBorder="1" applyAlignment="1">
      <alignment vertical="top" wrapText="1"/>
    </xf>
    <xf numFmtId="0" fontId="16" fillId="5" borderId="1" xfId="0" applyFont="1" applyFill="1" applyBorder="1" applyAlignment="1">
      <alignment vertical="top" wrapText="1" readingOrder="1"/>
    </xf>
    <xf numFmtId="0" fontId="16" fillId="7" borderId="1" xfId="0" applyFont="1" applyFill="1" applyBorder="1" applyAlignment="1">
      <alignment vertical="top" wrapText="1" readingOrder="1"/>
    </xf>
    <xf numFmtId="0" fontId="19" fillId="8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vertical="top" wrapText="1" readingOrder="1"/>
    </xf>
    <xf numFmtId="0" fontId="16" fillId="5" borderId="1" xfId="0" applyFont="1" applyFill="1" applyBorder="1" applyAlignment="1">
      <alignment vertical="top" wrapText="1" readingOrder="1"/>
    </xf>
    <xf numFmtId="0" fontId="18" fillId="11" borderId="2" xfId="0" applyFont="1" applyFill="1" applyBorder="1" applyAlignment="1">
      <alignment vertical="top" wrapText="1" readingOrder="1"/>
    </xf>
    <xf numFmtId="166" fontId="16" fillId="11" borderId="2" xfId="0" applyNumberFormat="1" applyFont="1" applyFill="1" applyBorder="1" applyAlignment="1">
      <alignment vertical="top" wrapText="1" readingOrder="1"/>
    </xf>
    <xf numFmtId="167" fontId="16" fillId="11" borderId="2" xfId="0" applyNumberFormat="1" applyFont="1" applyFill="1" applyBorder="1" applyAlignment="1">
      <alignment horizontal="right" vertical="top" wrapText="1" readingOrder="1"/>
    </xf>
    <xf numFmtId="166" fontId="16" fillId="11" borderId="2" xfId="0" applyNumberFormat="1" applyFont="1" applyFill="1" applyBorder="1" applyAlignment="1">
      <alignment horizontal="right" vertical="top" wrapText="1" readingOrder="1"/>
    </xf>
    <xf numFmtId="168" fontId="16" fillId="11" borderId="2" xfId="0" applyNumberFormat="1" applyFont="1" applyFill="1" applyBorder="1" applyAlignment="1">
      <alignment vertical="top" wrapText="1" readingOrder="1"/>
    </xf>
    <xf numFmtId="0" fontId="16" fillId="11" borderId="2" xfId="0" applyFont="1" applyFill="1" applyBorder="1" applyAlignment="1">
      <alignment vertical="top" wrapText="1" readingOrder="1"/>
    </xf>
    <xf numFmtId="0" fontId="15" fillId="11" borderId="0" xfId="0" applyFont="1" applyFill="1" applyAlignment="1">
      <alignment vertical="top" wrapText="1"/>
    </xf>
    <xf numFmtId="0" fontId="15" fillId="12" borderId="0" xfId="0" applyFont="1" applyFill="1"/>
    <xf numFmtId="0" fontId="18" fillId="2" borderId="8" xfId="0" applyFont="1" applyFill="1" applyBorder="1" applyAlignment="1">
      <alignment vertical="top" wrapText="1" readingOrder="1"/>
    </xf>
    <xf numFmtId="0" fontId="16" fillId="7" borderId="1" xfId="0" applyFont="1" applyFill="1" applyBorder="1" applyAlignment="1">
      <alignment vertical="top" wrapText="1" readingOrder="1"/>
    </xf>
    <xf numFmtId="0" fontId="19" fillId="8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vertical="top" wrapText="1" readingOrder="1"/>
    </xf>
    <xf numFmtId="0" fontId="16" fillId="5" borderId="1" xfId="0" applyFont="1" applyFill="1" applyBorder="1" applyAlignment="1">
      <alignment vertical="top" wrapText="1" readingOrder="1"/>
    </xf>
    <xf numFmtId="0" fontId="15" fillId="2" borderId="0" xfId="0" applyFont="1" applyFill="1" applyAlignment="1">
      <alignment vertical="top" wrapText="1"/>
    </xf>
    <xf numFmtId="0" fontId="11" fillId="3" borderId="0" xfId="0" applyFont="1" applyFill="1" applyAlignment="1">
      <alignment wrapText="1" readingOrder="1"/>
    </xf>
    <xf numFmtId="0" fontId="12" fillId="2" borderId="0" xfId="0" applyFont="1" applyFill="1" applyAlignment="1">
      <alignment vertical="top" wrapText="1"/>
    </xf>
    <xf numFmtId="0" fontId="3" fillId="7" borderId="1" xfId="0" applyFont="1" applyFill="1" applyBorder="1" applyAlignment="1">
      <alignment vertical="top" wrapText="1" readingOrder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8" borderId="1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 readingOrder="1"/>
    </xf>
    <xf numFmtId="164" fontId="3" fillId="2" borderId="3" xfId="0" applyNumberFormat="1" applyFont="1" applyFill="1" applyBorder="1" applyAlignment="1">
      <alignment horizontal="center" vertical="top" wrapText="1" readingOrder="1"/>
    </xf>
    <xf numFmtId="0" fontId="3" fillId="5" borderId="1" xfId="0" applyFont="1" applyFill="1" applyBorder="1" applyAlignment="1">
      <alignment vertical="top" wrapText="1" readingOrder="1"/>
    </xf>
    <xf numFmtId="0" fontId="3" fillId="6" borderId="1" xfId="0" applyFont="1" applyFill="1" applyBorder="1" applyAlignment="1">
      <alignment horizontal="left" vertical="top" wrapText="1" readingOrder="1"/>
    </xf>
    <xf numFmtId="0" fontId="7" fillId="7" borderId="1" xfId="0" applyFont="1" applyFill="1" applyBorder="1" applyAlignment="1">
      <alignment vertical="top" wrapText="1" readingOrder="1"/>
    </xf>
    <xf numFmtId="0" fontId="6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center" wrapText="1" readingOrder="1"/>
    </xf>
    <xf numFmtId="0" fontId="7" fillId="2" borderId="1" xfId="0" applyFont="1" applyFill="1" applyBorder="1" applyAlignment="1">
      <alignment vertical="top" wrapText="1" readingOrder="1"/>
    </xf>
    <xf numFmtId="0" fontId="7" fillId="2" borderId="3" xfId="0" applyFont="1" applyFill="1" applyBorder="1" applyAlignment="1">
      <alignment vertical="top" wrapText="1" readingOrder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top" wrapText="1" readingOrder="1"/>
    </xf>
    <xf numFmtId="164" fontId="7" fillId="2" borderId="3" xfId="0" applyNumberFormat="1" applyFont="1" applyFill="1" applyBorder="1" applyAlignment="1">
      <alignment horizontal="center" vertical="top" wrapText="1" readingOrder="1"/>
    </xf>
    <xf numFmtId="0" fontId="7" fillId="5" borderId="1" xfId="0" applyFont="1" applyFill="1" applyBorder="1" applyAlignment="1">
      <alignment vertical="top" wrapText="1" readingOrder="1"/>
    </xf>
    <xf numFmtId="0" fontId="7" fillId="6" borderId="1" xfId="0" applyFont="1" applyFill="1" applyBorder="1" applyAlignment="1">
      <alignment horizontal="left" vertical="top" wrapText="1" readingOrder="1"/>
    </xf>
    <xf numFmtId="0" fontId="16" fillId="7" borderId="1" xfId="0" applyFont="1" applyFill="1" applyBorder="1" applyAlignment="1">
      <alignment vertical="top" wrapText="1" readingOrder="1"/>
    </xf>
    <xf numFmtId="0" fontId="15" fillId="2" borderId="6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9" fillId="8" borderId="1" xfId="0" applyFont="1" applyFill="1" applyBorder="1" applyAlignment="1">
      <alignment vertical="center" wrapText="1" readingOrder="1"/>
    </xf>
    <xf numFmtId="0" fontId="16" fillId="2" borderId="1" xfId="0" applyFont="1" applyFill="1" applyBorder="1" applyAlignment="1">
      <alignment vertical="top" wrapText="1" readingOrder="1"/>
    </xf>
    <xf numFmtId="0" fontId="16" fillId="2" borderId="3" xfId="0" applyFont="1" applyFill="1" applyBorder="1" applyAlignment="1">
      <alignment vertical="top" wrapText="1" readingOrder="1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horizontal="center" vertical="top" wrapText="1" readingOrder="1"/>
    </xf>
    <xf numFmtId="164" fontId="16" fillId="2" borderId="3" xfId="0" applyNumberFormat="1" applyFont="1" applyFill="1" applyBorder="1" applyAlignment="1">
      <alignment horizontal="center" vertical="top" wrapText="1" readingOrder="1"/>
    </xf>
    <xf numFmtId="0" fontId="16" fillId="5" borderId="1" xfId="0" applyFont="1" applyFill="1" applyBorder="1" applyAlignment="1">
      <alignment vertical="top" wrapText="1" readingOrder="1"/>
    </xf>
    <xf numFmtId="0" fontId="16" fillId="6" borderId="1" xfId="0" applyFont="1" applyFill="1" applyBorder="1" applyAlignment="1">
      <alignment horizontal="left" vertical="top" wrapText="1" readingOrder="1"/>
    </xf>
    <xf numFmtId="164" fontId="16" fillId="2" borderId="4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4&amp;split_id=0&amp;start_date=01%2F01%2F2022%2000%3A00%3A00&amp;end_date=01%2F31%2F2022%2000%3A00%3A00&amp;rs%3AParameterLanguage=" TargetMode="External"/><Relationship Id="rId3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6&amp;split_id=0&amp;start_date=01%2F01%2F2022%2000%3A00%3A00&amp;end_date=01%2F31%2F2022%2000%3A00%3A00&amp;rs%3AParameterLanguage=" TargetMode="External"/><Relationship Id="rId3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5&amp;split_id=0&amp;start_date=01%2F01%2F2022%2000%3A00%3A00&amp;end_date=01%2F31%2F2022%2000%3A00%3A00&amp;rs%3AParameterLanguage=" TargetMode="External"/><Relationship Id="rId4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5&amp;split_id=0&amp;start_date=01%2F01%2F2022%2000%3A00%3A00&amp;end_date=01%2F31%2F2022%2000%3A00%3A00&amp;rs%3AParameterLanguage=" TargetMode="External"/><Relationship Id="rId5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5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61&amp;split_id=0&amp;start_date=01%2F01%2F2022%2000%3A00%3A00&amp;end_date=01%2F31%2F2022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62&amp;split_id=0&amp;start_date=01%2F01%2F2022%2000%3A00%3A00&amp;end_date=01%2F31%2F2022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6&amp;split_id=0&amp;start_date=01%2F01%2F2022%2000%3A00%3A00&amp;end_date=01%2F31%2F2022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6&amp;split_id=0&amp;start_date=01%2F01%2F2022%2000%3A00%3A00&amp;end_date=01%2F31%2F2022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83&amp;split_id=0&amp;start_date=01%2F01%2F2022%2000%3A00%3A00&amp;end_date=01%2F31%2F2022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6&amp;split_id=0&amp;start_date=01%2F01%2F2022%2000%3A00%3A00&amp;end_date=01%2F31%2F2022%2000%3A00%3A00&amp;rs%3AParameterLanguage=" TargetMode="External"/><Relationship Id="rId3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5&amp;split_id=0&amp;start_date=01%2F01%2F2022%2000%3A00%3A00&amp;end_date=01%2F31%2F2022%2000%3A00%3A00&amp;rs%3AParameterLanguage=" TargetMode="External"/><Relationship Id="rId5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4&amp;split_id=0&amp;start_date=01%2F01%2F2022%2000%3A00%3A00&amp;end_date=01%2F31%2F2022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5&amp;split_id=0&amp;start_date=01%2F01%2F2022%2000%3A00%3A00&amp;end_date=01%2F31%2F2022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6&amp;split_id=0&amp;start_date=01%2F01%2F2022%2000%3A00%3A00&amp;end_date=01%2F31%2F2022%2000%3A00%3A00&amp;rs%3AParameterLanguage=" TargetMode="External"/><Relationship Id="rId4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5&amp;split_id=0&amp;start_date=01%2F01%2F2022%2000%3A00%3A00&amp;end_date=01%2F31%2F2022%2000%3A00%3A00&amp;rs%3AParameterLanguage=" TargetMode="External"/><Relationship Id="rId5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83&amp;split_id=0&amp;start_date=01%2F01%2F2022%2000%3A00%3A00&amp;end_date=01%2F31%2F2022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5&amp;split_id=0&amp;start_date=01%2F01%2F2022%2000%3A00%3A00&amp;end_date=01%2F31%2F2022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6&amp;split_id=0&amp;start_date=01%2F01%2F2022%2000%3A00%3A00&amp;end_date=01%2F31%2F2022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4&amp;split_id=0&amp;start_date=01%2F01%2F2022%2000%3A00%3A00&amp;end_date=01%2F31%2F2022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6&amp;split_id=0&amp;start_date=01%2F01%2F2022%2000%3A00%3A00&amp;end_date=01%2F31%2F2022%2000%3A00%3A00&amp;rs%3AParameterLanguage=" TargetMode="External"/><Relationship Id="rId3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5&amp;split_id=0&amp;start_date=01%2F01%2F2022%2000%3A00%3A00&amp;end_date=01%2F31%2F2022%2000%3A00%3A00&amp;rs%3AParameterLanguage=" TargetMode="External"/><Relationship Id="rId4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5&amp;split_id=0&amp;start_date=01%2F01%2F2022%2000%3A00%3A00&amp;end_date=01%2F31%2F2022%2000%3A00%3A00&amp;rs%3AParameterLanguage=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5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82&amp;split_id=0&amp;start_date=01%2F01%2F2022%2000%3A00%3A00&amp;end_date=01%2F31%2F2022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61&amp;split_id=0&amp;start_date=01%2F01%2F2022%2000%3A00%3A00&amp;end_date=01%2F31%2F2022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83&amp;split_id=0&amp;start_date=01%2F01%2F2022%2000%3A00%3A00&amp;end_date=01%2F31%2F2022%2000%3A00%3A00&amp;rs%3AParameterLanguage=" TargetMode="External"/><Relationship Id="rId3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62&amp;split_id=0&amp;start_date=01%2F01%2F2022%2000%3A00%3A00&amp;end_date=01%2F31%2F2022%2000%3A00%3A00&amp;rs%3AParameterLanguage=" TargetMode="External"/><Relationship Id="rId3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5&amp;split_id=0&amp;start_date=01%2F01%2F2022%2000%3A00%3A00&amp;end_date=01%2F31%2F2022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4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5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6&amp;split_id=0&amp;start_date=01%2F01%2F2022%2000%3A00%3A00&amp;end_date=01%2F31%2F2022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8&amp;split_id=0&amp;start_date=01%2F01%2F2022%2000%3A00%3A00&amp;end_date=01%2F31%2F2022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56&amp;split_id=0&amp;start_date=01%2F01%2F2022%2000%3A00%3A00&amp;end_date=01%2F31%2F2022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4&amp;split_id=0&amp;start_date=01%2F01%2F2022%2000%3A00%3A00&amp;end_date=01%2F31%2F2022%2000%3A00%3A00&amp;rs%3AParameterLanguage=" TargetMode="External"/><Relationship Id="rId3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547&amp;split_id=0&amp;start_date=01%2F01%2F2022%2000%3A00%3A00&amp;end_date=01%2F31%2F2022%2000%3A00%3A00&amp;rs%3AParameterLanguage=" TargetMode="External"/><Relationship Id="rId4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08&amp;split_id=0&amp;start_date=01%2F01%2F2022%2000%3A00%3A00&amp;end_date=01%2F31%2F2022%2000%3A00%3A0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7&amp;split_id=0&amp;start_date=02%2F01%2F2022%2000%3A00%3A00&amp;end_date=02%2F28%2F2022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6&amp;split_id=0&amp;start_date=02%2F01%2F2022%2000%3A00%3A00&amp;end_date=02%2F28%2F2022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6&amp;split_id=0&amp;start_date=02%2F01%2F2022%2000%3A00%3A00&amp;end_date=02%2F28%2F2022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6&amp;split_id=0&amp;start_date=02%2F01%2F2022%2000%3A00%3A00&amp;end_date=02%2F28%2F2022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99&amp;split_id=0&amp;start_date=02%2F01%2F2022%2000%3A00%3A00&amp;end_date=02%2F28%2F2022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1&amp;split_id=0&amp;start_date=02%2F01%2F2022%2000%3A00%3A00&amp;end_date=02%2F28%2F2022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6&amp;split_id=0&amp;start_date=02%2F01%2F2022%2000%3A00%3A00&amp;end_date=02%2F28%2F2022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6&amp;split_id=0&amp;start_date=02%2F01%2F2022%2000%3A00%3A00&amp;end_date=02%2F28%2F2022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0&amp;split_id=0&amp;start_date=02%2F01%2F2022%2000%3A00%3A00&amp;end_date=02%2F28%2F2022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0&amp;split_id=0&amp;start_date=02%2F01%2F2022%2000%3A00%3A00&amp;end_date=02%2F28%2F2022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99&amp;split_id=0&amp;start_date=02%2F01%2F2022%2000%3A00%3A00&amp;end_date=02%2F28%2F2022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1&amp;split_id=0&amp;start_date=02%2F01%2F2022%2000%3A00%3A00&amp;end_date=02%2F28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6&amp;split_id=0&amp;start_date=02%2F01%2F2022%2000%3A00%3A00&amp;end_date=02%2F28%2F2022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836&amp;split_id=0&amp;start_date=02%2F01%2F2022%2000%3A00%3A00&amp;end_date=02%2F28%2F2022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8&amp;split_id=0&amp;start_date=02%2F01%2F2022%2000%3A00%3A00&amp;end_date=02%2F28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836&amp;split_id=0&amp;start_date=02%2F01%2F2022%2000%3A00%3A00&amp;end_date=02%2F28%2F2022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0&amp;split_id=0&amp;start_date=02%2F01%2F2022%2000%3A00%3A00&amp;end_date=02%2F28%2F2022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836&amp;split_id=0&amp;start_date=02%2F01%2F2022%2000%3A00%3A00&amp;end_date=02%2F28%2F2022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01&amp;split_id=0&amp;start_date=02%2F01%2F2022%2000%3A00%3A00&amp;end_date=02%2F28%2F2022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6&amp;split_id=0&amp;start_date=02%2F01%2F2022%2000%3A00%3A00&amp;end_date=02%2F28%2F2022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8&amp;split_id=0&amp;start_date=02%2F01%2F2022%2000%3A00%3A00&amp;end_date=02%2F28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99&amp;split_id=0&amp;start_date=02%2F01%2F2022%2000%3A00%3A00&amp;end_date=02%2F28%2F2022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8&amp;split_id=0&amp;start_date=02%2F01%2F2022%2000%3A00%3A00&amp;end_date=02%2F28%2F2022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7&amp;split_id=0&amp;start_date=02%2F01%2F2022%2000%3A00%3A00&amp;end_date=02%2F28%2F2022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836&amp;split_id=0&amp;start_date=02%2F01%2F2022%2000%3A00%3A00&amp;end_date=02%2F28%2F2022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696&amp;split_id=0&amp;start_date=02%2F01%2F2022%2000%3A00%3A00&amp;end_date=02%2F28%2F2022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787&amp;split_id=0&amp;start_date=02%2F01%2F2022%2000%3A00%3A00&amp;end_date=02%2F28%2F2022%2000%3A00%3A00&amp;rs%3AParameterLanguage=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3&amp;split_id=0&amp;start_date=03%2F01%2F2022%2000%3A00%3A00&amp;end_date=03%2F31%2F2022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44&amp;split_id=0&amp;start_date=03%2F01%2F2022%2000%3A00%3A00&amp;end_date=03%2F31%2F2022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43&amp;split_id=0&amp;start_date=03%2F01%2F2022%2000%3A00%3A00&amp;end_date=03%2F31%2F2022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1&amp;split_id=0&amp;start_date=03%2F01%2F2022%2000%3A00%3A00&amp;end_date=03%2F31%2F2022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01&amp;split_id=0&amp;start_date=03%2F01%2F2022%2000%3A00%3A00&amp;end_date=03%2F31%2F2022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00&amp;split_id=0&amp;start_date=03%2F01%2F2022%2000%3A00%3A00&amp;end_date=03%2F31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886&amp;split_id=0&amp;start_date=03%2F01%2F2022%2000%3A00%3A00&amp;end_date=03%2F31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44&amp;split_id=0&amp;start_date=03%2F01%2F2022%2000%3A00%3A00&amp;end_date=03%2F31%2F2022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2&amp;split_id=0&amp;start_date=03%2F01%2F2022%2000%3A00%3A00&amp;end_date=03%2F31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01&amp;split_id=0&amp;start_date=03%2F01%2F2022%2000%3A00%3A00&amp;end_date=03%2F31%2F2022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3&amp;split_id=0&amp;start_date=03%2F01%2F2022%2000%3A00%3A00&amp;end_date=03%2F31%2F2022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43&amp;split_id=0&amp;start_date=03%2F01%2F2022%2000%3A00%3A00&amp;end_date=03%2F31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2&amp;split_id=0&amp;start_date=03%2F01%2F2022%2000%3A00%3A00&amp;end_date=03%2F31%2F2022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00&amp;split_id=0&amp;start_date=03%2F01%2F2022%2000%3A00%3A00&amp;end_date=03%2F31%2F2022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7981&amp;split_id=0&amp;start_date=03%2F01%2F2022%2000%3A00%3A00&amp;end_date=03%2F31%2F2022%2000%3A00%3A00&amp;rs%3AParameterLanguage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7&amp;split_id=0&amp;start_date=04%2F01%2F2022%2000%3A00%3A00&amp;end_date=04%2F30%2F2022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2&amp;split_id=0&amp;start_date=04%2F01%2F2022%2000%3A00%3A00&amp;end_date=04%2F30%2F2022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3&amp;split_id=0&amp;start_date=04%2F01%2F2022%2000%3A00%3A00&amp;end_date=04%2F30%2F2022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4&amp;split_id=0&amp;start_date=04%2F01%2F2022%2000%3A00%3A00&amp;end_date=04%2F30%2F2022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6&amp;split_id=0&amp;start_date=04%2F01%2F2022%2000%3A00%3A00&amp;end_date=04%2F30%2F2022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2&amp;split_id=0&amp;start_date=04%2F01%2F2022%2000%3A00%3A00&amp;end_date=04%2F30%2F2022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6&amp;split_id=0&amp;start_date=04%2F01%2F2022%2000%3A00%3A00&amp;end_date=04%2F30%2F2022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1&amp;split_id=0&amp;start_date=04%2F01%2F2022%2000%3A00%3A00&amp;end_date=04%2F30%2F2022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0&amp;split_id=0&amp;start_date=04%2F01%2F2022%2000%3A00%3A00&amp;end_date=04%2F30%2F2022%2000%3A00%3A00&amp;rs%3AParameterLanguage=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2&amp;split_id=0&amp;start_date=04%2F01%2F2022%2000%3A00%3A00&amp;end_date=04%2F30%2F2022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4&amp;split_id=0&amp;start_date=04%2F01%2F2022%2000%3A00%3A00&amp;end_date=04%2F30%2F2022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5&amp;split_id=0&amp;start_date=04%2F01%2F2022%2000%3A00%3A00&amp;end_date=04%2F30%2F2022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7&amp;split_id=0&amp;start_date=04%2F01%2F2022%2000%3A00%3A00&amp;end_date=04%2F30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1&amp;split_id=0&amp;start_date=04%2F01%2F2022%2000%3A00%3A00&amp;end_date=04%2F30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5&amp;split_id=0&amp;start_date=04%2F01%2F2022%2000%3A00%3A00&amp;end_date=04%2F30%2F2022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3&amp;split_id=0&amp;start_date=04%2F01%2F2022%2000%3A00%3A00&amp;end_date=04%2F30%2F2022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5&amp;split_id=0&amp;start_date=04%2F01%2F2022%2000%3A00%3A00&amp;end_date=04%2F30%2F2022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4&amp;split_id=0&amp;start_date=04%2F01%2F2022%2000%3A00%3A00&amp;end_date=04%2F30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6&amp;split_id=0&amp;start_date=04%2F01%2F2022%2000%3A00%3A00&amp;end_date=04%2F30%2F2022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3&amp;split_id=0&amp;start_date=04%2F01%2F2022%2000%3A00%3A00&amp;end_date=04%2F30%2F2022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2&amp;split_id=0&amp;start_date=04%2F01%2F2022%2000%3A00%3A00&amp;end_date=04%2F30%2F2022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6&amp;split_id=0&amp;start_date=04%2F01%2F2022%2000%3A00%3A00&amp;end_date=04%2F30%2F2022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3&amp;split_id=0&amp;start_date=04%2F01%2F2022%2000%3A00%3A00&amp;end_date=04%2F30%2F2022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4&amp;split_id=0&amp;start_date=04%2F01%2F2022%2000%3A00%3A00&amp;end_date=04%2F30%2F2022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3&amp;split_id=0&amp;start_date=04%2F01%2F2022%2000%3A00%3A00&amp;end_date=04%2F30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5&amp;split_id=0&amp;start_date=04%2F01%2F2022%2000%3A00%3A00&amp;end_date=04%2F30%2F2022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070&amp;split_id=0&amp;start_date=04%2F01%2F2022%2000%3A00%3A00&amp;end_date=04%2F30%2F2022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8&amp;split_id=0&amp;start_date=04%2F01%2F2022%2000%3A00%3A00&amp;end_date=04%2F30%2F2022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5&amp;split_id=0&amp;start_date=04%2F01%2F2022%2000%3A00%3A00&amp;end_date=04%2F30%2F2022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03&amp;split_id=0&amp;start_date=04%2F01%2F2022%2000%3A00%3A00&amp;end_date=04%2F30%2F2022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138&amp;split_id=0&amp;start_date=04%2F01%2F2022%2000%3A00%3A00&amp;end_date=04%2F30%2F2022%2000%3A00%3A00&amp;rs%3AParameterLanguage=" TargetMode="External"/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05&amp;split_id=0&amp;start_date=04%2F01%2F2022%2000%3A00%3A00&amp;end_date=04%2F30%2F2022%2000%3A00%3A00&amp;rs%3AParameterLanguage=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0&amp;split_id=0&amp;start_date=05%2F01%2F2022%2000%3A00%3A00&amp;end_date=05%2F31%2F2022%2000%3A00%3A00&amp;rs%3AParameterLanguage=" TargetMode="External"/><Relationship Id="rId1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1&amp;split_id=0&amp;start_date=05%2F01%2F2022%2000%3A00%3A00&amp;end_date=05%2F31%2F2022%2000%3A00%3A00&amp;rs%3AParameterLanguage=" TargetMode="External"/><Relationship Id="rId1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0&amp;split_id=0&amp;start_date=05%2F01%2F2022%2000%3A00%3A00&amp;end_date=05%2F31%2F2022%2000%3A00%3A00&amp;rs%3AParameterLanguage=" TargetMode="External"/><Relationship Id="rId2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1&amp;split_id=0&amp;start_date=05%2F01%2F2022%2000%3A00%3A00&amp;end_date=05%2F31%2F2022%2000%3A00%3A00&amp;rs%3AParameterLanguage=" TargetMode="External"/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0&amp;split_id=0&amp;start_date=05%2F01%2F2022%2000%3A00%3A00&amp;end_date=05%2F31%2F2022%2000%3A00%3A00&amp;rs%3AParameterLanguage=" TargetMode="External"/><Relationship Id="rId2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2&amp;split_id=0&amp;start_date=05%2F01%2F2022%2000%3A00%3A00&amp;end_date=05%2F31%2F2022%2000%3A00%3A00&amp;rs%3AParameterLanguage=" TargetMode="External"/><Relationship Id="rId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6&amp;split_id=0&amp;start_date=05%2F01%2F2022%2000%3A00%3A00&amp;end_date=05%2F31%2F2022%2000%3A00%3A00&amp;rs%3AParameterLanguage=" TargetMode="External"/><Relationship Id="rId1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3&amp;split_id=0&amp;start_date=05%2F01%2F2022%2000%3A00%3A00&amp;end_date=05%2F31%2F2022%2000%3A00%3A00&amp;rs%3AParameterLanguage=" TargetMode="External"/><Relationship Id="rId1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0&amp;split_id=0&amp;start_date=05%2F01%2F2022%2000%3A00%3A00&amp;end_date=05%2F31%2F2022%2000%3A00%3A00&amp;rs%3AParameterLanguage=" TargetMode="External"/><Relationship Id="rId2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0&amp;split_id=0&amp;start_date=05%2F01%2F2022%2000%3A00%3A00&amp;end_date=05%2F31%2F2022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3&amp;split_id=0&amp;start_date=05%2F01%2F2022%2000%3A00%3A00&amp;end_date=05%2F31%2F2022%2000%3A00%3A00&amp;rs%3AParameterLanguage=" TargetMode="External"/><Relationship Id="rId1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3&amp;split_id=0&amp;start_date=05%2F01%2F2022%2000%3A00%3A00&amp;end_date=05%2F31%2F2022%2000%3A00%3A00&amp;rs%3AParameterLanguage=" TargetMode="External"/><Relationship Id="rId2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68&amp;split_id=0&amp;start_date=05%2F01%2F2022%2000%3A00%3A00&amp;end_date=05%2F31%2F2022%2000%3A00%3A00&amp;rs%3AParameterLanguage=" TargetMode="External"/><Relationship Id="rId2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1&amp;split_id=0&amp;start_date=05%2F01%2F2022%2000%3A00%3A00&amp;end_date=05%2F31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0&amp;split_id=0&amp;start_date=05%2F01%2F2022%2000%3A00%3A00&amp;end_date=05%2F31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5&amp;split_id=0&amp;start_date=05%2F01%2F2022%2000%3A00%3A00&amp;end_date=05%2F31%2F2022%2000%3A00%3A00&amp;rs%3AParameterLanguage=" TargetMode="External"/><Relationship Id="rId1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1&amp;split_id=0&amp;start_date=05%2F01%2F2022%2000%3A00%3A00&amp;end_date=05%2F31%2F2022%2000%3A00%3A00&amp;rs%3AParameterLanguage=" TargetMode="External"/><Relationship Id="rId2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0&amp;split_id=0&amp;start_date=05%2F01%2F2022%2000%3A00%3A00&amp;end_date=05%2F31%2F2022%2000%3A00%3A00&amp;rs%3AParameterLanguage=" TargetMode="External"/><Relationship Id="rId3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1&amp;split_id=0&amp;start_date=05%2F01%2F2022%2000%3A00%3A00&amp;end_date=05%2F31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2&amp;split_id=0&amp;start_date=05%2F01%2F2022%2000%3A00%3A00&amp;end_date=05%2F31%2F2022%2000%3A00%3A00&amp;rs%3AParameterLanguage=" TargetMode="External"/><Relationship Id="rId1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0&amp;split_id=0&amp;start_date=05%2F01%2F2022%2000%3A00%3A00&amp;end_date=05%2F31%2F2022%2000%3A00%3A00&amp;rs%3AParameterLanguage=" TargetMode="External"/><Relationship Id="rId2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50&amp;split_id=0&amp;start_date=05%2F01%2F2022%2000%3A00%3A00&amp;end_date=05%2F31%2F2022%2000%3A00%3A00&amp;rs%3AParameterLanguage=" TargetMode="External"/><Relationship Id="rId28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2&amp;split_id=0&amp;start_date=05%2F01%2F2022%2000%3A00%3A00&amp;end_date=05%2F31%2F2022%2000%3A00%3A00&amp;rs%3AParameterLanguage=" TargetMode="External"/><Relationship Id="rId1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2&amp;split_id=0&amp;start_date=05%2F01%2F2022%2000%3A00%3A00&amp;end_date=05%2F31%2F2022%2000%3A00%3A00&amp;rs%3AParameterLanguage=" TargetMode="External"/><Relationship Id="rId1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68&amp;split_id=0&amp;start_date=05%2F01%2F2022%2000%3A00%3A00&amp;end_date=05%2F31%2F2022%2000%3A00%3A00&amp;rs%3AParameterLanguage=" TargetMode="External"/><Relationship Id="rId3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3&amp;split_id=0&amp;start_date=05%2F01%2F2022%2000%3A00%3A00&amp;end_date=05%2F31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68&amp;split_id=0&amp;start_date=05%2F01%2F2022%2000%3A00%3A00&amp;end_date=05%2F31%2F2022%2000%3A00%3A00&amp;rs%3AParameterLanguage=" TargetMode="External"/><Relationship Id="rId9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1&amp;split_id=0&amp;start_date=05%2F01%2F2022%2000%3A00%3A00&amp;end_date=05%2F31%2F2022%2000%3A00%3A00&amp;rs%3AParameterLanguage=" TargetMode="External"/><Relationship Id="rId1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0&amp;split_id=0&amp;start_date=05%2F01%2F2022%2000%3A00%3A00&amp;end_date=05%2F31%2F2022%2000%3A00%3A00&amp;rs%3AParameterLanguage=" TargetMode="External"/><Relationship Id="rId2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06&amp;split_id=0&amp;start_date=05%2F01%2F2022%2000%3A00%3A00&amp;end_date=05%2F31%2F2022%2000%3A00%3A00&amp;rs%3AParameterLanguage=" TargetMode="External"/><Relationship Id="rId27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31&amp;split_id=0&amp;start_date=05%2F01%2F2022%2000%3A00%3A00&amp;end_date=05%2F31%2F2022%2000%3A00%3A00&amp;rs%3AParameterLanguage=" TargetMode="External"/><Relationship Id="rId30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241&amp;split_id=0&amp;start_date=05%2F01%2F2022%2000%3A00%3A00&amp;end_date=05%2F31%2F2022%2000%3A00%3A00&amp;rs%3AParameterLanguage=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Relationship Id="rId2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Relationship Id="rId1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Relationship Id="rId6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Relationship Id="rId5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Relationship Id="rId4" Type="http://schemas.openxmlformats.org/officeDocument/2006/relationships/hyperlink" Target="http://datadriven3.omeda.com/ReportServer03?%2FOmeda%20Master%20Reports%2FDeployment%20Reports%2FDeployment%20Delivery&amp;environment_id=672&amp;database_name=client_sim&amp;SrvrName=SQLVDB10&amp;deployment_id=8373&amp;split_id=0&amp;start_date=06%2F01%2F2022%2000%3A00%3A00&amp;end_date=06%2F30%2F2022%2000%3A00%3A00&amp;rs%3AParameterLanguag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2CB8-1FF9-46CA-B62D-EEA85373B04B}">
  <dimension ref="A1:AA74"/>
  <sheetViews>
    <sheetView zoomScale="70" zoomScaleNormal="70" workbookViewId="0">
      <selection activeCell="F5" sqref="F5:I9"/>
    </sheetView>
  </sheetViews>
  <sheetFormatPr defaultRowHeight="14.4"/>
  <cols>
    <col min="1" max="1" width="13.6640625" style="5" customWidth="1"/>
    <col min="2" max="2" width="17.88671875" style="5" customWidth="1"/>
    <col min="3" max="3" width="15.77734375" style="5" customWidth="1"/>
    <col min="4" max="4" width="34.33203125" style="5" customWidth="1"/>
    <col min="5" max="5" width="9.5546875" style="5" customWidth="1"/>
    <col min="6" max="6" width="21" style="5" customWidth="1"/>
    <col min="7" max="9" width="9.5546875" style="5" customWidth="1"/>
    <col min="10" max="11" width="9.109375" style="5" bestFit="1" customWidth="1"/>
    <col min="12" max="12" width="9.21875" style="5" customWidth="1"/>
    <col min="13" max="14" width="9.109375" style="5" bestFit="1" customWidth="1"/>
    <col min="15" max="15" width="10.21875" style="5" bestFit="1" customWidth="1"/>
    <col min="16" max="17" width="8.21875" style="5" customWidth="1"/>
    <col min="18" max="18" width="11.77734375" style="5" customWidth="1"/>
    <col min="19" max="20" width="8.21875" style="5" customWidth="1"/>
    <col min="21" max="21" width="14.77734375" style="5" customWidth="1"/>
    <col min="22" max="22" width="6.88671875" style="5" customWidth="1"/>
    <col min="23" max="23" width="37.5546875" style="5" customWidth="1"/>
    <col min="24" max="24" width="5.88671875" style="5" customWidth="1"/>
    <col min="25" max="25" width="255" style="5" customWidth="1"/>
    <col min="26" max="16384" width="8.88671875" style="5"/>
  </cols>
  <sheetData>
    <row r="1" spans="1:27" ht="1.0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7" s="65" customFormat="1" ht="55.8" customHeight="1">
      <c r="A2" s="128" t="s">
        <v>95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  <c r="X2" s="64" t="s">
        <v>0</v>
      </c>
      <c r="Y2" s="64" t="s">
        <v>0</v>
      </c>
      <c r="Z2" s="64" t="s">
        <v>0</v>
      </c>
      <c r="AA2" s="64" t="s">
        <v>0</v>
      </c>
    </row>
    <row r="3" spans="1:27" ht="42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7" t="s">
        <v>6</v>
      </c>
      <c r="K3" s="7" t="s">
        <v>7</v>
      </c>
      <c r="L3" s="7" t="s">
        <v>8</v>
      </c>
      <c r="M3" s="7" t="s">
        <v>10</v>
      </c>
      <c r="N3" s="7" t="s">
        <v>9</v>
      </c>
      <c r="O3" s="7" t="s">
        <v>65</v>
      </c>
      <c r="P3" s="7" t="s">
        <v>12</v>
      </c>
      <c r="Q3" s="7" t="s">
        <v>11</v>
      </c>
      <c r="R3" s="7" t="s">
        <v>66</v>
      </c>
      <c r="S3" s="7" t="s">
        <v>67</v>
      </c>
      <c r="T3" s="7" t="s">
        <v>13</v>
      </c>
      <c r="U3" s="7" t="s">
        <v>14</v>
      </c>
      <c r="V3" s="7" t="s">
        <v>15</v>
      </c>
      <c r="W3" s="7" t="s">
        <v>16</v>
      </c>
      <c r="X3" s="4"/>
      <c r="Y3" s="4"/>
    </row>
    <row r="4" spans="1:27" ht="41.4">
      <c r="A4" s="134" t="s">
        <v>17</v>
      </c>
      <c r="B4" s="138">
        <v>44562</v>
      </c>
      <c r="C4" s="134" t="s">
        <v>18</v>
      </c>
      <c r="D4" s="8" t="s">
        <v>19</v>
      </c>
      <c r="E4" s="9">
        <v>44568.482730590302</v>
      </c>
      <c r="F4" s="9"/>
      <c r="G4" s="9"/>
      <c r="H4" s="9"/>
      <c r="I4" s="9"/>
      <c r="J4" s="10">
        <v>12695</v>
      </c>
      <c r="K4" s="10">
        <v>12505</v>
      </c>
      <c r="L4" s="11">
        <v>0.985033477747145</v>
      </c>
      <c r="M4" s="12">
        <v>5802</v>
      </c>
      <c r="N4" s="10">
        <v>4017</v>
      </c>
      <c r="O4" s="11">
        <v>0.32123150739704098</v>
      </c>
      <c r="P4" s="12">
        <v>94</v>
      </c>
      <c r="Q4" s="10">
        <v>63</v>
      </c>
      <c r="R4" s="11">
        <v>1.5683345780433199E-2</v>
      </c>
      <c r="S4" s="11">
        <v>5.0379848060775698E-3</v>
      </c>
      <c r="T4" s="11">
        <v>7.5169932027189098E-3</v>
      </c>
      <c r="U4" s="11">
        <v>1.6201309893140298E-2</v>
      </c>
      <c r="V4" s="13">
        <v>2.8</v>
      </c>
      <c r="W4" s="14" t="s">
        <v>20</v>
      </c>
      <c r="X4" s="4"/>
      <c r="Y4" s="4"/>
    </row>
    <row r="5" spans="1:27" ht="41.4">
      <c r="A5" s="135"/>
      <c r="B5" s="139"/>
      <c r="C5" s="135"/>
      <c r="D5" s="8" t="s">
        <v>19</v>
      </c>
      <c r="E5" s="9">
        <v>44568.482730590302</v>
      </c>
      <c r="F5" s="15" t="s">
        <v>49</v>
      </c>
      <c r="G5" s="16">
        <v>5</v>
      </c>
      <c r="H5" s="17">
        <f>G5/P$4</f>
        <v>5.3191489361702128E-2</v>
      </c>
      <c r="I5" s="17">
        <f>+G5/K$4</f>
        <v>3.9984006397441024E-4</v>
      </c>
      <c r="J5" s="10">
        <v>12695</v>
      </c>
      <c r="K5" s="10">
        <v>12505</v>
      </c>
      <c r="L5" s="11">
        <v>0.985033477747145</v>
      </c>
      <c r="M5" s="12">
        <v>5802</v>
      </c>
      <c r="N5" s="10">
        <v>4017</v>
      </c>
      <c r="O5" s="11">
        <v>0.32123150739704098</v>
      </c>
      <c r="P5" s="12">
        <v>94</v>
      </c>
      <c r="Q5" s="10">
        <v>63</v>
      </c>
      <c r="R5" s="11">
        <v>1.5683345780433199E-2</v>
      </c>
      <c r="S5" s="11">
        <v>5.0379848060775698E-3</v>
      </c>
      <c r="T5" s="11">
        <v>7.5169932027189098E-3</v>
      </c>
      <c r="U5" s="11">
        <v>1.6201309893140298E-2</v>
      </c>
      <c r="V5" s="13">
        <v>2.8</v>
      </c>
      <c r="W5" s="14"/>
      <c r="X5" s="4"/>
      <c r="Y5" s="4"/>
    </row>
    <row r="6" spans="1:27" ht="41.4">
      <c r="A6" s="135"/>
      <c r="B6" s="139"/>
      <c r="C6" s="135"/>
      <c r="D6" s="8" t="s">
        <v>19</v>
      </c>
      <c r="E6" s="9">
        <v>44568.482730590302</v>
      </c>
      <c r="F6" s="15" t="s">
        <v>50</v>
      </c>
      <c r="G6" s="16">
        <v>2</v>
      </c>
      <c r="H6" s="17">
        <f t="shared" ref="H6:H12" si="0">G6/P$4</f>
        <v>2.1276595744680851E-2</v>
      </c>
      <c r="I6" s="17">
        <f t="shared" ref="I6:I12" si="1">+G6/K$4</f>
        <v>1.5993602558976409E-4</v>
      </c>
      <c r="J6" s="10">
        <v>12695</v>
      </c>
      <c r="K6" s="10">
        <v>12505</v>
      </c>
      <c r="L6" s="11">
        <v>0.985033477747145</v>
      </c>
      <c r="M6" s="12">
        <v>5802</v>
      </c>
      <c r="N6" s="10">
        <v>4017</v>
      </c>
      <c r="O6" s="11">
        <v>0.32123150739704098</v>
      </c>
      <c r="P6" s="12">
        <v>94</v>
      </c>
      <c r="Q6" s="10">
        <v>63</v>
      </c>
      <c r="R6" s="11">
        <v>1.5683345780433199E-2</v>
      </c>
      <c r="S6" s="11">
        <v>5.0379848060775698E-3</v>
      </c>
      <c r="T6" s="11">
        <v>7.5169932027189098E-3</v>
      </c>
      <c r="U6" s="11">
        <v>1.6201309893140298E-2</v>
      </c>
      <c r="V6" s="13">
        <v>2.8</v>
      </c>
      <c r="W6" s="14"/>
      <c r="X6" s="4"/>
      <c r="Y6" s="4"/>
    </row>
    <row r="7" spans="1:27" ht="41.4">
      <c r="A7" s="135"/>
      <c r="B7" s="139"/>
      <c r="C7" s="135"/>
      <c r="D7" s="8" t="s">
        <v>19</v>
      </c>
      <c r="E7" s="9">
        <v>44568.482730590302</v>
      </c>
      <c r="F7" s="15" t="s">
        <v>51</v>
      </c>
      <c r="G7" s="16">
        <v>3</v>
      </c>
      <c r="H7" s="17">
        <f t="shared" si="0"/>
        <v>3.1914893617021274E-2</v>
      </c>
      <c r="I7" s="17">
        <f t="shared" si="1"/>
        <v>2.3990403838464614E-4</v>
      </c>
      <c r="J7" s="10">
        <v>12695</v>
      </c>
      <c r="K7" s="10">
        <v>12505</v>
      </c>
      <c r="L7" s="11">
        <v>0.985033477747145</v>
      </c>
      <c r="M7" s="12">
        <v>5802</v>
      </c>
      <c r="N7" s="10">
        <v>4017</v>
      </c>
      <c r="O7" s="11">
        <v>0.32123150739704098</v>
      </c>
      <c r="P7" s="12">
        <v>94</v>
      </c>
      <c r="Q7" s="10">
        <v>63</v>
      </c>
      <c r="R7" s="11">
        <v>1.5683345780433199E-2</v>
      </c>
      <c r="S7" s="11">
        <v>5.0379848060775698E-3</v>
      </c>
      <c r="T7" s="11">
        <v>7.5169932027189098E-3</v>
      </c>
      <c r="U7" s="11">
        <v>1.6201309893140298E-2</v>
      </c>
      <c r="V7" s="13">
        <v>2.8</v>
      </c>
      <c r="W7" s="14"/>
      <c r="X7" s="4"/>
      <c r="Y7" s="4"/>
    </row>
    <row r="8" spans="1:27" ht="41.4">
      <c r="A8" s="135"/>
      <c r="B8" s="139"/>
      <c r="C8" s="135"/>
      <c r="D8" s="8" t="s">
        <v>19</v>
      </c>
      <c r="E8" s="9">
        <v>44568.482730590302</v>
      </c>
      <c r="F8" s="15" t="s">
        <v>55</v>
      </c>
      <c r="G8" s="16">
        <v>5</v>
      </c>
      <c r="H8" s="17">
        <f t="shared" si="0"/>
        <v>5.3191489361702128E-2</v>
      </c>
      <c r="I8" s="17">
        <f t="shared" si="1"/>
        <v>3.9984006397441024E-4</v>
      </c>
      <c r="J8" s="10">
        <v>12695</v>
      </c>
      <c r="K8" s="10">
        <v>12505</v>
      </c>
      <c r="L8" s="11">
        <v>0.985033477747145</v>
      </c>
      <c r="M8" s="12">
        <v>5802</v>
      </c>
      <c r="N8" s="10">
        <v>4017</v>
      </c>
      <c r="O8" s="11">
        <v>0.32123150739704098</v>
      </c>
      <c r="P8" s="12">
        <v>94</v>
      </c>
      <c r="Q8" s="10">
        <v>63</v>
      </c>
      <c r="R8" s="11">
        <v>1.5683345780433199E-2</v>
      </c>
      <c r="S8" s="11">
        <v>5.0379848060775698E-3</v>
      </c>
      <c r="T8" s="11">
        <v>7.5169932027189098E-3</v>
      </c>
      <c r="U8" s="11">
        <v>1.6201309893140298E-2</v>
      </c>
      <c r="V8" s="13">
        <v>2.8</v>
      </c>
      <c r="W8" s="14"/>
      <c r="X8" s="4"/>
      <c r="Y8" s="4"/>
    </row>
    <row r="9" spans="1:27" ht="41.4">
      <c r="A9" s="135"/>
      <c r="B9" s="139"/>
      <c r="C9" s="135"/>
      <c r="D9" s="8" t="s">
        <v>19</v>
      </c>
      <c r="E9" s="9">
        <v>44568.482730590302</v>
      </c>
      <c r="F9" s="15" t="s">
        <v>56</v>
      </c>
      <c r="G9" s="16">
        <v>4</v>
      </c>
      <c r="H9" s="17">
        <f t="shared" ref="H9" si="2">G9/P$4</f>
        <v>4.2553191489361701E-2</v>
      </c>
      <c r="I9" s="17">
        <f t="shared" ref="I9" si="3">+G9/K$4</f>
        <v>3.1987205117952819E-4</v>
      </c>
      <c r="J9" s="10">
        <v>12695</v>
      </c>
      <c r="K9" s="10">
        <v>12505</v>
      </c>
      <c r="L9" s="11">
        <v>0.985033477747145</v>
      </c>
      <c r="M9" s="12">
        <v>5802</v>
      </c>
      <c r="N9" s="10">
        <v>4017</v>
      </c>
      <c r="O9" s="11">
        <v>0.32123150739704098</v>
      </c>
      <c r="P9" s="12">
        <v>94</v>
      </c>
      <c r="Q9" s="10">
        <v>63</v>
      </c>
      <c r="R9" s="11">
        <v>1.5683345780433199E-2</v>
      </c>
      <c r="S9" s="11">
        <v>5.0379848060775698E-3</v>
      </c>
      <c r="T9" s="11">
        <v>7.5169932027189098E-3</v>
      </c>
      <c r="U9" s="11">
        <v>1.6201309893140298E-2</v>
      </c>
      <c r="V9" s="13">
        <v>2.8</v>
      </c>
      <c r="W9" s="14"/>
      <c r="X9" s="4"/>
      <c r="Y9" s="4"/>
    </row>
    <row r="10" spans="1:27" ht="41.4">
      <c r="A10" s="135"/>
      <c r="B10" s="139"/>
      <c r="C10" s="135"/>
      <c r="D10" s="8" t="s">
        <v>19</v>
      </c>
      <c r="E10" s="9">
        <v>44568.482730590302</v>
      </c>
      <c r="F10" s="15" t="s">
        <v>52</v>
      </c>
      <c r="G10" s="16">
        <v>3</v>
      </c>
      <c r="H10" s="17">
        <f t="shared" si="0"/>
        <v>3.1914893617021274E-2</v>
      </c>
      <c r="I10" s="17">
        <f t="shared" si="1"/>
        <v>2.3990403838464614E-4</v>
      </c>
      <c r="J10" s="10">
        <v>12695</v>
      </c>
      <c r="K10" s="10">
        <v>12505</v>
      </c>
      <c r="L10" s="11">
        <v>0.985033477747145</v>
      </c>
      <c r="M10" s="12">
        <v>5802</v>
      </c>
      <c r="N10" s="10">
        <v>4017</v>
      </c>
      <c r="O10" s="11">
        <v>0.32123150739704098</v>
      </c>
      <c r="P10" s="12">
        <v>94</v>
      </c>
      <c r="Q10" s="10">
        <v>63</v>
      </c>
      <c r="R10" s="11">
        <v>1.5683345780433199E-2</v>
      </c>
      <c r="S10" s="11">
        <v>5.0379848060775698E-3</v>
      </c>
      <c r="T10" s="11">
        <v>7.5169932027189098E-3</v>
      </c>
      <c r="U10" s="11">
        <v>1.6201309893140298E-2</v>
      </c>
      <c r="V10" s="13">
        <v>2.8</v>
      </c>
      <c r="W10" s="14"/>
      <c r="X10" s="4"/>
      <c r="Y10" s="4"/>
    </row>
    <row r="11" spans="1:27" ht="41.4">
      <c r="A11" s="135"/>
      <c r="B11" s="139"/>
      <c r="C11" s="135"/>
      <c r="D11" s="8" t="s">
        <v>19</v>
      </c>
      <c r="E11" s="9">
        <v>44568.482730590302</v>
      </c>
      <c r="F11" s="15" t="s">
        <v>53</v>
      </c>
      <c r="G11" s="16">
        <v>36</v>
      </c>
      <c r="H11" s="17">
        <f t="shared" si="0"/>
        <v>0.38297872340425532</v>
      </c>
      <c r="I11" s="17">
        <f t="shared" si="1"/>
        <v>2.8788484606157537E-3</v>
      </c>
      <c r="J11" s="10">
        <v>12695</v>
      </c>
      <c r="K11" s="10">
        <v>12505</v>
      </c>
      <c r="L11" s="11">
        <v>0.985033477747145</v>
      </c>
      <c r="M11" s="12">
        <v>5802</v>
      </c>
      <c r="N11" s="10">
        <v>4017</v>
      </c>
      <c r="O11" s="11">
        <v>0.32123150739704098</v>
      </c>
      <c r="P11" s="12">
        <v>94</v>
      </c>
      <c r="Q11" s="10">
        <v>63</v>
      </c>
      <c r="R11" s="11">
        <v>1.5683345780433199E-2</v>
      </c>
      <c r="S11" s="11">
        <v>5.0379848060775698E-3</v>
      </c>
      <c r="T11" s="11">
        <v>7.5169932027189098E-3</v>
      </c>
      <c r="U11" s="11">
        <v>1.6201309893140298E-2</v>
      </c>
      <c r="V11" s="13">
        <v>2.8</v>
      </c>
      <c r="W11" s="14"/>
      <c r="X11" s="4"/>
      <c r="Y11" s="4"/>
    </row>
    <row r="12" spans="1:27" ht="41.4">
      <c r="A12" s="135"/>
      <c r="B12" s="139"/>
      <c r="C12" s="135"/>
      <c r="D12" s="8" t="s">
        <v>19</v>
      </c>
      <c r="E12" s="9">
        <v>44568.482730590302</v>
      </c>
      <c r="F12" s="15" t="s">
        <v>54</v>
      </c>
      <c r="G12" s="16">
        <v>9</v>
      </c>
      <c r="H12" s="17">
        <f t="shared" si="0"/>
        <v>9.5744680851063829E-2</v>
      </c>
      <c r="I12" s="17">
        <f t="shared" si="1"/>
        <v>7.1971211515393842E-4</v>
      </c>
      <c r="J12" s="10">
        <v>12695</v>
      </c>
      <c r="K12" s="10">
        <v>12505</v>
      </c>
      <c r="L12" s="11">
        <v>0.985033477747145</v>
      </c>
      <c r="M12" s="12">
        <v>5802</v>
      </c>
      <c r="N12" s="10">
        <v>4017</v>
      </c>
      <c r="O12" s="11">
        <v>0.32123150739704098</v>
      </c>
      <c r="P12" s="12">
        <v>94</v>
      </c>
      <c r="Q12" s="10">
        <v>63</v>
      </c>
      <c r="R12" s="11">
        <v>1.5683345780433199E-2</v>
      </c>
      <c r="S12" s="11">
        <v>5.0379848060775698E-3</v>
      </c>
      <c r="T12" s="11">
        <v>7.5169932027189098E-3</v>
      </c>
      <c r="U12" s="11">
        <v>1.6201309893140298E-2</v>
      </c>
      <c r="V12" s="13">
        <v>2.8</v>
      </c>
      <c r="W12" s="14"/>
      <c r="X12" s="4"/>
      <c r="Y12" s="4"/>
    </row>
    <row r="13" spans="1:27">
      <c r="A13" s="135"/>
      <c r="B13" s="139"/>
      <c r="C13" s="135"/>
      <c r="D13" s="8"/>
      <c r="E13" s="9"/>
      <c r="F13" s="9"/>
      <c r="G13" s="9"/>
      <c r="H13" s="9"/>
      <c r="I13" s="9"/>
      <c r="J13" s="10"/>
      <c r="K13" s="10"/>
      <c r="L13" s="11"/>
      <c r="M13" s="12"/>
      <c r="N13" s="10"/>
      <c r="O13" s="11"/>
      <c r="P13" s="12"/>
      <c r="Q13" s="10"/>
      <c r="R13" s="11"/>
      <c r="S13" s="11"/>
      <c r="T13" s="11"/>
      <c r="U13" s="11"/>
      <c r="V13" s="13"/>
      <c r="W13" s="14"/>
      <c r="X13" s="4"/>
      <c r="Y13" s="4"/>
    </row>
    <row r="14" spans="1:27" ht="27.6">
      <c r="A14" s="136"/>
      <c r="B14" s="136"/>
      <c r="C14" s="136"/>
      <c r="D14" s="8" t="s">
        <v>21</v>
      </c>
      <c r="E14" s="9">
        <v>44571.583601006903</v>
      </c>
      <c r="F14" s="9"/>
      <c r="G14" s="9"/>
      <c r="H14" s="9"/>
      <c r="I14" s="9"/>
      <c r="J14" s="10">
        <v>4824</v>
      </c>
      <c r="K14" s="10">
        <v>4702</v>
      </c>
      <c r="L14" s="11">
        <v>0.97470978441127698</v>
      </c>
      <c r="M14" s="12">
        <v>1592</v>
      </c>
      <c r="N14" s="10">
        <v>1135</v>
      </c>
      <c r="O14" s="11">
        <v>0.24138664398128501</v>
      </c>
      <c r="P14" s="12">
        <v>15</v>
      </c>
      <c r="Q14" s="10">
        <v>9</v>
      </c>
      <c r="R14" s="11">
        <v>7.9295154185021997E-3</v>
      </c>
      <c r="S14" s="11">
        <v>1.9140791152701001E-3</v>
      </c>
      <c r="T14" s="11">
        <v>3.1901318587835002E-3</v>
      </c>
      <c r="U14" s="11">
        <v>9.42211055276382E-3</v>
      </c>
      <c r="V14" s="13">
        <v>1.7</v>
      </c>
      <c r="W14" s="14" t="s">
        <v>22</v>
      </c>
      <c r="X14" s="4"/>
      <c r="Y14" s="4"/>
    </row>
    <row r="15" spans="1:27" ht="27.6">
      <c r="A15" s="136"/>
      <c r="B15" s="136"/>
      <c r="C15" s="136"/>
      <c r="D15" s="8" t="s">
        <v>21</v>
      </c>
      <c r="E15" s="9">
        <v>44571.583601006903</v>
      </c>
      <c r="F15" s="15" t="s">
        <v>57</v>
      </c>
      <c r="G15" s="16">
        <v>4</v>
      </c>
      <c r="H15" s="17">
        <f>G15/P$14</f>
        <v>0.26666666666666666</v>
      </c>
      <c r="I15" s="17">
        <f>+G15/K$14</f>
        <v>8.507018290089324E-4</v>
      </c>
      <c r="J15" s="10">
        <v>4824</v>
      </c>
      <c r="K15" s="10">
        <v>4702</v>
      </c>
      <c r="L15" s="11">
        <v>0.97470978441127698</v>
      </c>
      <c r="M15" s="12">
        <v>1592</v>
      </c>
      <c r="N15" s="10">
        <v>1135</v>
      </c>
      <c r="O15" s="11">
        <v>0.24138664398128501</v>
      </c>
      <c r="P15" s="12">
        <v>15</v>
      </c>
      <c r="Q15" s="10">
        <v>9</v>
      </c>
      <c r="R15" s="11">
        <v>7.9295154185021997E-3</v>
      </c>
      <c r="S15" s="11">
        <v>1.9140791152701001E-3</v>
      </c>
      <c r="T15" s="11">
        <v>3.1901318587835002E-3</v>
      </c>
      <c r="U15" s="11">
        <v>9.42211055276382E-3</v>
      </c>
      <c r="V15" s="13">
        <v>1.7</v>
      </c>
      <c r="W15" s="14"/>
      <c r="X15" s="4"/>
      <c r="Y15" s="4"/>
    </row>
    <row r="16" spans="1:27" ht="27.6">
      <c r="A16" s="136"/>
      <c r="B16" s="136"/>
      <c r="C16" s="136"/>
      <c r="D16" s="8" t="s">
        <v>21</v>
      </c>
      <c r="E16" s="9">
        <v>44571.583601006903</v>
      </c>
      <c r="F16" s="15" t="s">
        <v>58</v>
      </c>
      <c r="G16" s="16">
        <v>3</v>
      </c>
      <c r="H16" s="17">
        <f t="shared" ref="H16:H17" si="4">G16/P$14</f>
        <v>0.2</v>
      </c>
      <c r="I16" s="17">
        <f t="shared" ref="I16:I17" si="5">+G16/K$14</f>
        <v>6.380263717566993E-4</v>
      </c>
      <c r="J16" s="10">
        <v>4824</v>
      </c>
      <c r="K16" s="10">
        <v>4702</v>
      </c>
      <c r="L16" s="11">
        <v>0.97470978441127698</v>
      </c>
      <c r="M16" s="12">
        <v>1592</v>
      </c>
      <c r="N16" s="10">
        <v>1135</v>
      </c>
      <c r="O16" s="11">
        <v>0.24138664398128501</v>
      </c>
      <c r="P16" s="12">
        <v>15</v>
      </c>
      <c r="Q16" s="10">
        <v>9</v>
      </c>
      <c r="R16" s="11">
        <v>7.9295154185021997E-3</v>
      </c>
      <c r="S16" s="11">
        <v>1.9140791152701001E-3</v>
      </c>
      <c r="T16" s="11">
        <v>3.1901318587835002E-3</v>
      </c>
      <c r="U16" s="11">
        <v>9.42211055276382E-3</v>
      </c>
      <c r="V16" s="13">
        <v>1.7</v>
      </c>
      <c r="W16" s="14"/>
      <c r="X16" s="4"/>
      <c r="Y16" s="4"/>
    </row>
    <row r="17" spans="1:25" ht="27.6">
      <c r="A17" s="136"/>
      <c r="B17" s="136"/>
      <c r="C17" s="136"/>
      <c r="D17" s="8" t="s">
        <v>21</v>
      </c>
      <c r="E17" s="9">
        <v>44571.583601006903</v>
      </c>
      <c r="F17" s="15" t="s">
        <v>59</v>
      </c>
      <c r="G17" s="16">
        <v>1</v>
      </c>
      <c r="H17" s="17">
        <f t="shared" si="4"/>
        <v>6.6666666666666666E-2</v>
      </c>
      <c r="I17" s="17">
        <f t="shared" si="5"/>
        <v>2.126754572522331E-4</v>
      </c>
      <c r="J17" s="10">
        <v>4824</v>
      </c>
      <c r="K17" s="10">
        <v>4702</v>
      </c>
      <c r="L17" s="11">
        <v>0.97470978441127698</v>
      </c>
      <c r="M17" s="12">
        <v>1592</v>
      </c>
      <c r="N17" s="10">
        <v>1135</v>
      </c>
      <c r="O17" s="11">
        <v>0.24138664398128501</v>
      </c>
      <c r="P17" s="12">
        <v>15</v>
      </c>
      <c r="Q17" s="10">
        <v>9</v>
      </c>
      <c r="R17" s="11">
        <v>7.9295154185021997E-3</v>
      </c>
      <c r="S17" s="11">
        <v>1.9140791152701001E-3</v>
      </c>
      <c r="T17" s="11">
        <v>3.1901318587835002E-3</v>
      </c>
      <c r="U17" s="11">
        <v>9.42211055276382E-3</v>
      </c>
      <c r="V17" s="13">
        <v>1.7</v>
      </c>
      <c r="W17" s="14"/>
      <c r="X17" s="4"/>
      <c r="Y17" s="4"/>
    </row>
    <row r="18" spans="1:25">
      <c r="A18" s="136"/>
      <c r="B18" s="136"/>
      <c r="C18" s="136"/>
      <c r="D18" s="8"/>
      <c r="E18" s="9"/>
      <c r="F18" s="9"/>
      <c r="G18" s="9"/>
      <c r="H18" s="9"/>
      <c r="I18" s="9"/>
      <c r="J18" s="10"/>
      <c r="K18" s="10"/>
      <c r="L18" s="11"/>
      <c r="M18" s="12"/>
      <c r="N18" s="10"/>
      <c r="O18" s="11"/>
      <c r="P18" s="12"/>
      <c r="Q18" s="10"/>
      <c r="R18" s="11"/>
      <c r="S18" s="11"/>
      <c r="T18" s="11"/>
      <c r="U18" s="11"/>
      <c r="V18" s="13"/>
      <c r="W18" s="14"/>
      <c r="X18" s="4"/>
      <c r="Y18" s="4"/>
    </row>
    <row r="19" spans="1:25" ht="27.6">
      <c r="A19" s="136"/>
      <c r="B19" s="136"/>
      <c r="C19" s="136"/>
      <c r="D19" s="8" t="s">
        <v>23</v>
      </c>
      <c r="E19" s="9">
        <v>44573.550409108801</v>
      </c>
      <c r="F19" s="9"/>
      <c r="G19" s="9"/>
      <c r="H19" s="9"/>
      <c r="I19" s="9"/>
      <c r="J19" s="10">
        <v>72</v>
      </c>
      <c r="K19" s="10">
        <v>54</v>
      </c>
      <c r="L19" s="11">
        <v>0.75</v>
      </c>
      <c r="M19" s="12">
        <v>44</v>
      </c>
      <c r="N19" s="10">
        <v>12</v>
      </c>
      <c r="O19" s="11">
        <v>0.22222222222222199</v>
      </c>
      <c r="P19" s="12">
        <v>0</v>
      </c>
      <c r="Q19" s="10">
        <v>0</v>
      </c>
      <c r="R19" s="11">
        <v>0</v>
      </c>
      <c r="S19" s="11">
        <v>0</v>
      </c>
      <c r="T19" s="11">
        <v>0</v>
      </c>
      <c r="U19" s="11">
        <v>0</v>
      </c>
      <c r="V19" s="13">
        <v>1.2</v>
      </c>
      <c r="W19" s="14" t="s">
        <v>24</v>
      </c>
      <c r="X19" s="4"/>
      <c r="Y19" s="4"/>
    </row>
    <row r="20" spans="1:25">
      <c r="A20" s="136"/>
      <c r="B20" s="136"/>
      <c r="C20" s="136"/>
      <c r="D20" s="8"/>
      <c r="E20" s="9"/>
      <c r="F20" s="9"/>
      <c r="G20" s="9"/>
      <c r="H20" s="9"/>
      <c r="I20" s="9"/>
      <c r="J20" s="10"/>
      <c r="K20" s="10"/>
      <c r="L20" s="11"/>
      <c r="M20" s="12"/>
      <c r="N20" s="10"/>
      <c r="O20" s="11"/>
      <c r="P20" s="12"/>
      <c r="Q20" s="10"/>
      <c r="R20" s="11"/>
      <c r="S20" s="11"/>
      <c r="T20" s="11"/>
      <c r="U20" s="11"/>
      <c r="V20" s="13"/>
      <c r="W20" s="14"/>
      <c r="X20" s="4"/>
      <c r="Y20" s="4"/>
    </row>
    <row r="21" spans="1:25" ht="27.6">
      <c r="A21" s="136"/>
      <c r="B21" s="136"/>
      <c r="C21" s="136"/>
      <c r="D21" s="8" t="s">
        <v>25</v>
      </c>
      <c r="E21" s="9">
        <v>44574.5836460301</v>
      </c>
      <c r="F21" s="9"/>
      <c r="G21" s="9"/>
      <c r="H21" s="9"/>
      <c r="I21" s="9"/>
      <c r="J21" s="10">
        <v>55</v>
      </c>
      <c r="K21" s="10">
        <v>54</v>
      </c>
      <c r="L21" s="11">
        <v>0.98181818181818203</v>
      </c>
      <c r="M21" s="12">
        <v>18</v>
      </c>
      <c r="N21" s="10">
        <v>14</v>
      </c>
      <c r="O21" s="11">
        <v>0.25925925925925902</v>
      </c>
      <c r="P21" s="12">
        <v>2</v>
      </c>
      <c r="Q21" s="10">
        <v>1</v>
      </c>
      <c r="R21" s="11">
        <v>7.1428571428571397E-2</v>
      </c>
      <c r="S21" s="11">
        <v>1.85185185185185E-2</v>
      </c>
      <c r="T21" s="11">
        <v>3.7037037037037E-2</v>
      </c>
      <c r="U21" s="11">
        <v>0.11111111111111099</v>
      </c>
      <c r="V21" s="13">
        <v>1.2</v>
      </c>
      <c r="W21" s="14" t="s">
        <v>24</v>
      </c>
      <c r="X21" s="4"/>
      <c r="Y21" s="4"/>
    </row>
    <row r="22" spans="1:25" ht="27.6">
      <c r="A22" s="136"/>
      <c r="B22" s="136"/>
      <c r="C22" s="136"/>
      <c r="D22" s="8" t="s">
        <v>25</v>
      </c>
      <c r="E22" s="9">
        <v>44574.5836460301</v>
      </c>
      <c r="F22" s="15" t="s">
        <v>60</v>
      </c>
      <c r="G22" s="16">
        <v>1</v>
      </c>
      <c r="H22" s="17">
        <f>G22/P$21</f>
        <v>0.5</v>
      </c>
      <c r="I22" s="17">
        <f>+G22/K$21</f>
        <v>1.8518518518518517E-2</v>
      </c>
      <c r="J22" s="10">
        <v>55</v>
      </c>
      <c r="K22" s="10">
        <v>54</v>
      </c>
      <c r="L22" s="11">
        <v>0.98181818181818203</v>
      </c>
      <c r="M22" s="12">
        <v>18</v>
      </c>
      <c r="N22" s="10">
        <v>14</v>
      </c>
      <c r="O22" s="11">
        <v>0.25925925925925902</v>
      </c>
      <c r="P22" s="12">
        <v>2</v>
      </c>
      <c r="Q22" s="10">
        <v>1</v>
      </c>
      <c r="R22" s="11">
        <v>7.1428571428571397E-2</v>
      </c>
      <c r="S22" s="11">
        <v>1.85185185185185E-2</v>
      </c>
      <c r="T22" s="11">
        <v>3.7037037037037E-2</v>
      </c>
      <c r="U22" s="11">
        <v>0.11111111111111099</v>
      </c>
      <c r="V22" s="13">
        <v>1.2</v>
      </c>
      <c r="W22" s="14"/>
      <c r="X22" s="4"/>
      <c r="Y22" s="4"/>
    </row>
    <row r="23" spans="1:25" ht="27.6">
      <c r="A23" s="136"/>
      <c r="B23" s="136"/>
      <c r="C23" s="136"/>
      <c r="D23" s="8" t="s">
        <v>25</v>
      </c>
      <c r="E23" s="9">
        <v>44574.5836460301</v>
      </c>
      <c r="F23" s="15" t="s">
        <v>61</v>
      </c>
      <c r="G23" s="16">
        <v>1</v>
      </c>
      <c r="H23" s="17">
        <f>G23/P$21</f>
        <v>0.5</v>
      </c>
      <c r="I23" s="17">
        <f>+G23/K$21</f>
        <v>1.8518518518518517E-2</v>
      </c>
      <c r="J23" s="10">
        <v>55</v>
      </c>
      <c r="K23" s="10">
        <v>54</v>
      </c>
      <c r="L23" s="11">
        <v>0.98181818181818203</v>
      </c>
      <c r="M23" s="12">
        <v>18</v>
      </c>
      <c r="N23" s="10">
        <v>14</v>
      </c>
      <c r="O23" s="11">
        <v>0.25925925925925902</v>
      </c>
      <c r="P23" s="12">
        <v>2</v>
      </c>
      <c r="Q23" s="10">
        <v>1</v>
      </c>
      <c r="R23" s="11">
        <v>7.1428571428571397E-2</v>
      </c>
      <c r="S23" s="11">
        <v>1.85185185185185E-2</v>
      </c>
      <c r="T23" s="11">
        <v>3.7037037037037E-2</v>
      </c>
      <c r="U23" s="11">
        <v>0.11111111111111099</v>
      </c>
      <c r="V23" s="13">
        <v>1.2</v>
      </c>
      <c r="W23" s="14"/>
      <c r="X23" s="4"/>
      <c r="Y23" s="4"/>
    </row>
    <row r="24" spans="1:25">
      <c r="A24" s="136"/>
      <c r="B24" s="136"/>
      <c r="C24" s="136"/>
      <c r="D24" s="8"/>
      <c r="E24" s="9"/>
      <c r="F24" s="9"/>
      <c r="G24" s="9"/>
      <c r="H24" s="9"/>
      <c r="I24" s="9"/>
      <c r="J24" s="10"/>
      <c r="K24" s="10"/>
      <c r="L24" s="11"/>
      <c r="M24" s="12"/>
      <c r="N24" s="10"/>
      <c r="O24" s="11"/>
      <c r="P24" s="12"/>
      <c r="Q24" s="10"/>
      <c r="R24" s="11"/>
      <c r="S24" s="11"/>
      <c r="T24" s="11"/>
      <c r="U24" s="11"/>
      <c r="V24" s="13"/>
      <c r="W24" s="14"/>
      <c r="X24" s="4"/>
      <c r="Y24" s="4"/>
    </row>
    <row r="25" spans="1:25" ht="27.6">
      <c r="A25" s="136"/>
      <c r="B25" s="136"/>
      <c r="C25" s="136"/>
      <c r="D25" s="8" t="s">
        <v>26</v>
      </c>
      <c r="E25" s="9">
        <v>44575.506986493099</v>
      </c>
      <c r="F25" s="9"/>
      <c r="G25" s="9"/>
      <c r="H25" s="9"/>
      <c r="I25" s="9"/>
      <c r="J25" s="10">
        <v>12685</v>
      </c>
      <c r="K25" s="10">
        <v>12587</v>
      </c>
      <c r="L25" s="11">
        <v>0.99227433977138402</v>
      </c>
      <c r="M25" s="12">
        <v>6387</v>
      </c>
      <c r="N25" s="10">
        <v>4487</v>
      </c>
      <c r="O25" s="11">
        <v>0.35647890680861199</v>
      </c>
      <c r="P25" s="12">
        <v>555</v>
      </c>
      <c r="Q25" s="10">
        <v>505</v>
      </c>
      <c r="R25" s="11">
        <v>0.11254735903721901</v>
      </c>
      <c r="S25" s="11">
        <v>4.0120759513784097E-2</v>
      </c>
      <c r="T25" s="11">
        <v>4.4093111940891397E-2</v>
      </c>
      <c r="U25" s="11">
        <v>8.6895255988727105E-2</v>
      </c>
      <c r="V25" s="13">
        <v>0.5</v>
      </c>
      <c r="W25" s="14" t="s">
        <v>27</v>
      </c>
      <c r="X25" s="4"/>
      <c r="Y25" s="4"/>
    </row>
    <row r="26" spans="1:25" ht="27.6">
      <c r="A26" s="136"/>
      <c r="B26" s="136"/>
      <c r="C26" s="136"/>
      <c r="D26" s="8" t="s">
        <v>26</v>
      </c>
      <c r="E26" s="9">
        <v>44575.506986493099</v>
      </c>
      <c r="F26" s="15" t="s">
        <v>57</v>
      </c>
      <c r="G26" s="16">
        <v>27</v>
      </c>
      <c r="H26" s="17">
        <f>G26/P$25</f>
        <v>4.8648648648648651E-2</v>
      </c>
      <c r="I26" s="17">
        <f>+G26/K$25</f>
        <v>2.1450703106379596E-3</v>
      </c>
      <c r="J26" s="10">
        <v>12685</v>
      </c>
      <c r="K26" s="10">
        <v>12587</v>
      </c>
      <c r="L26" s="11">
        <v>0.99227433977138402</v>
      </c>
      <c r="M26" s="12">
        <v>6387</v>
      </c>
      <c r="N26" s="10">
        <v>4487</v>
      </c>
      <c r="O26" s="11">
        <v>0.35647890680861199</v>
      </c>
      <c r="P26" s="12">
        <v>555</v>
      </c>
      <c r="Q26" s="10">
        <v>505</v>
      </c>
      <c r="R26" s="11">
        <v>0.11254735903721901</v>
      </c>
      <c r="S26" s="11">
        <v>4.0120759513784097E-2</v>
      </c>
      <c r="T26" s="11">
        <v>4.4093111940891397E-2</v>
      </c>
      <c r="U26" s="11">
        <v>8.6895255988727105E-2</v>
      </c>
      <c r="V26" s="13">
        <v>0.5</v>
      </c>
      <c r="W26" s="14"/>
      <c r="X26" s="4"/>
      <c r="Y26" s="4"/>
    </row>
    <row r="27" spans="1:25" ht="27.6">
      <c r="A27" s="136"/>
      <c r="B27" s="136"/>
      <c r="C27" s="136"/>
      <c r="D27" s="8" t="s">
        <v>26</v>
      </c>
      <c r="E27" s="9">
        <v>44575.506986493099</v>
      </c>
      <c r="F27" s="15" t="s">
        <v>63</v>
      </c>
      <c r="G27" s="16">
        <v>25</v>
      </c>
      <c r="H27" s="17">
        <f t="shared" ref="H27:H28" si="6">G27/P$25</f>
        <v>4.5045045045045043E-2</v>
      </c>
      <c r="I27" s="17">
        <f t="shared" ref="I27:I28" si="7">+G27/K$25</f>
        <v>1.9861762135536666E-3</v>
      </c>
      <c r="J27" s="10">
        <v>12685</v>
      </c>
      <c r="K27" s="10">
        <v>12587</v>
      </c>
      <c r="L27" s="11">
        <v>0.99227433977138402</v>
      </c>
      <c r="M27" s="12">
        <v>6387</v>
      </c>
      <c r="N27" s="10">
        <v>4487</v>
      </c>
      <c r="O27" s="11">
        <v>0.35647890680861199</v>
      </c>
      <c r="P27" s="12">
        <v>555</v>
      </c>
      <c r="Q27" s="10">
        <v>505</v>
      </c>
      <c r="R27" s="11">
        <v>0.11254735903721901</v>
      </c>
      <c r="S27" s="11">
        <v>4.0120759513784097E-2</v>
      </c>
      <c r="T27" s="11">
        <v>4.4093111940891397E-2</v>
      </c>
      <c r="U27" s="11">
        <v>8.6895255988727105E-2</v>
      </c>
      <c r="V27" s="13">
        <v>0.5</v>
      </c>
      <c r="W27" s="14"/>
      <c r="X27" s="4"/>
      <c r="Y27" s="4"/>
    </row>
    <row r="28" spans="1:25" ht="27.6">
      <c r="A28" s="136"/>
      <c r="B28" s="136"/>
      <c r="C28" s="136"/>
      <c r="D28" s="8" t="s">
        <v>26</v>
      </c>
      <c r="E28" s="9">
        <v>44575.506986493099</v>
      </c>
      <c r="F28" s="15" t="s">
        <v>62</v>
      </c>
      <c r="G28" s="16">
        <v>6</v>
      </c>
      <c r="H28" s="17">
        <f t="shared" si="6"/>
        <v>1.0810810810810811E-2</v>
      </c>
      <c r="I28" s="17">
        <f t="shared" si="7"/>
        <v>4.7668229125287997E-4</v>
      </c>
      <c r="J28" s="10">
        <v>12685</v>
      </c>
      <c r="K28" s="10">
        <v>12587</v>
      </c>
      <c r="L28" s="11">
        <v>0.99227433977138402</v>
      </c>
      <c r="M28" s="12">
        <v>6387</v>
      </c>
      <c r="N28" s="10">
        <v>4487</v>
      </c>
      <c r="O28" s="11">
        <v>0.35647890680861199</v>
      </c>
      <c r="P28" s="12">
        <v>555</v>
      </c>
      <c r="Q28" s="10">
        <v>505</v>
      </c>
      <c r="R28" s="11">
        <v>0.11254735903721901</v>
      </c>
      <c r="S28" s="11">
        <v>4.0120759513784097E-2</v>
      </c>
      <c r="T28" s="11">
        <v>4.4093111940891397E-2</v>
      </c>
      <c r="U28" s="11">
        <v>8.6895255988727105E-2</v>
      </c>
      <c r="V28" s="13">
        <v>0.5</v>
      </c>
      <c r="W28" s="14"/>
      <c r="X28" s="4"/>
      <c r="Y28" s="4"/>
    </row>
    <row r="29" spans="1:25">
      <c r="A29" s="136"/>
      <c r="B29" s="136"/>
      <c r="C29" s="136"/>
      <c r="D29" s="8"/>
      <c r="E29" s="9"/>
      <c r="F29" s="9"/>
      <c r="G29" s="9"/>
      <c r="H29" s="9"/>
      <c r="I29" s="9"/>
      <c r="J29" s="10"/>
      <c r="K29" s="10"/>
      <c r="L29" s="11"/>
      <c r="M29" s="12"/>
      <c r="N29" s="10"/>
      <c r="O29" s="11"/>
      <c r="P29" s="12"/>
      <c r="Q29" s="10"/>
      <c r="R29" s="11"/>
      <c r="S29" s="11"/>
      <c r="T29" s="11"/>
      <c r="U29" s="11"/>
      <c r="V29" s="13"/>
      <c r="W29" s="14"/>
      <c r="X29" s="4"/>
      <c r="Y29" s="4"/>
    </row>
    <row r="30" spans="1:25" ht="41.4">
      <c r="A30" s="136"/>
      <c r="B30" s="136"/>
      <c r="C30" s="136"/>
      <c r="D30" s="8" t="s">
        <v>28</v>
      </c>
      <c r="E30" s="9">
        <v>44575.604329479203</v>
      </c>
      <c r="F30" s="9"/>
      <c r="G30" s="9"/>
      <c r="H30" s="9"/>
      <c r="I30" s="9"/>
      <c r="J30" s="10">
        <v>4813</v>
      </c>
      <c r="K30" s="10">
        <v>4732</v>
      </c>
      <c r="L30" s="11">
        <v>0.98317057968003296</v>
      </c>
      <c r="M30" s="12">
        <v>1880</v>
      </c>
      <c r="N30" s="10">
        <v>1350</v>
      </c>
      <c r="O30" s="11">
        <v>0.28529163144547798</v>
      </c>
      <c r="P30" s="12">
        <v>200</v>
      </c>
      <c r="Q30" s="10">
        <v>178</v>
      </c>
      <c r="R30" s="11">
        <v>0.131851851851852</v>
      </c>
      <c r="S30" s="11">
        <v>3.7616229923922197E-2</v>
      </c>
      <c r="T30" s="11">
        <v>4.2265426880811502E-2</v>
      </c>
      <c r="U30" s="11">
        <v>0.10638297872340401</v>
      </c>
      <c r="V30" s="13">
        <v>0.5</v>
      </c>
      <c r="W30" s="14" t="s">
        <v>29</v>
      </c>
      <c r="X30" s="4"/>
      <c r="Y30" s="4"/>
    </row>
    <row r="31" spans="1:25" ht="41.4">
      <c r="A31" s="136"/>
      <c r="B31" s="136"/>
      <c r="C31" s="136"/>
      <c r="D31" s="8" t="s">
        <v>28</v>
      </c>
      <c r="E31" s="9">
        <v>44575.604329479203</v>
      </c>
      <c r="F31" s="15" t="s">
        <v>57</v>
      </c>
      <c r="G31" s="16">
        <v>8</v>
      </c>
      <c r="H31" s="17">
        <f>G31/P$30</f>
        <v>0.04</v>
      </c>
      <c r="I31" s="17">
        <f>+G31/K$30</f>
        <v>1.6906170752324597E-3</v>
      </c>
      <c r="J31" s="10">
        <v>4813</v>
      </c>
      <c r="K31" s="10">
        <v>4732</v>
      </c>
      <c r="L31" s="11">
        <v>0.98317057968003296</v>
      </c>
      <c r="M31" s="12">
        <v>1880</v>
      </c>
      <c r="N31" s="10">
        <v>1350</v>
      </c>
      <c r="O31" s="11">
        <v>0.28529163144547798</v>
      </c>
      <c r="P31" s="12">
        <v>200</v>
      </c>
      <c r="Q31" s="10">
        <v>178</v>
      </c>
      <c r="R31" s="11">
        <v>0.131851851851852</v>
      </c>
      <c r="S31" s="11">
        <v>3.7616229923922197E-2</v>
      </c>
      <c r="T31" s="11">
        <v>4.2265426880811502E-2</v>
      </c>
      <c r="U31" s="11">
        <v>0.10638297872340401</v>
      </c>
      <c r="V31" s="13">
        <v>0.5</v>
      </c>
      <c r="W31" s="14"/>
      <c r="X31" s="4"/>
      <c r="Y31" s="4"/>
    </row>
    <row r="32" spans="1:25" ht="41.4">
      <c r="A32" s="136"/>
      <c r="B32" s="136"/>
      <c r="C32" s="136"/>
      <c r="D32" s="8" t="s">
        <v>28</v>
      </c>
      <c r="E32" s="9">
        <v>44575.604329479203</v>
      </c>
      <c r="F32" s="15" t="s">
        <v>58</v>
      </c>
      <c r="G32" s="16">
        <v>9</v>
      </c>
      <c r="H32" s="17">
        <f t="shared" ref="H32:H33" si="8">G32/P$30</f>
        <v>4.4999999999999998E-2</v>
      </c>
      <c r="I32" s="17">
        <f t="shared" ref="I32:I33" si="9">+G32/K$30</f>
        <v>1.9019442096365174E-3</v>
      </c>
      <c r="J32" s="10">
        <v>4813</v>
      </c>
      <c r="K32" s="10">
        <v>4732</v>
      </c>
      <c r="L32" s="11">
        <v>0.98317057968003296</v>
      </c>
      <c r="M32" s="12">
        <v>1880</v>
      </c>
      <c r="N32" s="10">
        <v>1350</v>
      </c>
      <c r="O32" s="11">
        <v>0.28529163144547798</v>
      </c>
      <c r="P32" s="12">
        <v>200</v>
      </c>
      <c r="Q32" s="10">
        <v>178</v>
      </c>
      <c r="R32" s="11">
        <v>0.131851851851852</v>
      </c>
      <c r="S32" s="11">
        <v>3.7616229923922197E-2</v>
      </c>
      <c r="T32" s="11">
        <v>4.2265426880811502E-2</v>
      </c>
      <c r="U32" s="11">
        <v>0.10638297872340401</v>
      </c>
      <c r="V32" s="13">
        <v>0.5</v>
      </c>
      <c r="W32" s="14"/>
      <c r="X32" s="4"/>
      <c r="Y32" s="4"/>
    </row>
    <row r="33" spans="1:25" ht="41.4">
      <c r="A33" s="136"/>
      <c r="B33" s="136"/>
      <c r="C33" s="136"/>
      <c r="D33" s="8" t="s">
        <v>28</v>
      </c>
      <c r="E33" s="9">
        <v>44575.604329479203</v>
      </c>
      <c r="F33" s="15" t="s">
        <v>59</v>
      </c>
      <c r="G33" s="16">
        <v>1</v>
      </c>
      <c r="H33" s="17">
        <f t="shared" si="8"/>
        <v>5.0000000000000001E-3</v>
      </c>
      <c r="I33" s="17">
        <f t="shared" si="9"/>
        <v>2.1132713440405747E-4</v>
      </c>
      <c r="J33" s="10">
        <v>4813</v>
      </c>
      <c r="K33" s="10">
        <v>4732</v>
      </c>
      <c r="L33" s="11">
        <v>0.98317057968003296</v>
      </c>
      <c r="M33" s="12">
        <v>1880</v>
      </c>
      <c r="N33" s="10">
        <v>1350</v>
      </c>
      <c r="O33" s="11">
        <v>0.28529163144547798</v>
      </c>
      <c r="P33" s="12">
        <v>200</v>
      </c>
      <c r="Q33" s="10">
        <v>178</v>
      </c>
      <c r="R33" s="11">
        <v>0.131851851851852</v>
      </c>
      <c r="S33" s="11">
        <v>3.7616229923922197E-2</v>
      </c>
      <c r="T33" s="11">
        <v>4.2265426880811502E-2</v>
      </c>
      <c r="U33" s="11">
        <v>0.10638297872340401</v>
      </c>
      <c r="V33" s="13">
        <v>0.5</v>
      </c>
      <c r="W33" s="14"/>
      <c r="X33" s="4"/>
      <c r="Y33" s="4"/>
    </row>
    <row r="34" spans="1:25" ht="41.4">
      <c r="A34" s="136"/>
      <c r="B34" s="136"/>
      <c r="C34" s="136"/>
      <c r="D34" s="8" t="s">
        <v>28</v>
      </c>
      <c r="E34" s="9">
        <v>44575.604329479203</v>
      </c>
      <c r="F34" s="15" t="s">
        <v>64</v>
      </c>
      <c r="G34" s="16">
        <v>2</v>
      </c>
      <c r="H34" s="17">
        <f t="shared" ref="H34" si="10">G34/P$25</f>
        <v>3.6036036036036037E-3</v>
      </c>
      <c r="I34" s="17">
        <f t="shared" ref="I34" si="11">+G34/K$25</f>
        <v>1.5889409708429332E-4</v>
      </c>
      <c r="J34" s="10">
        <v>4813</v>
      </c>
      <c r="K34" s="10">
        <v>4732</v>
      </c>
      <c r="L34" s="11">
        <v>0.98317057968003296</v>
      </c>
      <c r="M34" s="12">
        <v>1880</v>
      </c>
      <c r="N34" s="10">
        <v>1350</v>
      </c>
      <c r="O34" s="11">
        <v>0.28529163144547798</v>
      </c>
      <c r="P34" s="12">
        <v>200</v>
      </c>
      <c r="Q34" s="10">
        <v>178</v>
      </c>
      <c r="R34" s="11">
        <v>0.131851851851852</v>
      </c>
      <c r="S34" s="11">
        <v>3.7616229923922197E-2</v>
      </c>
      <c r="T34" s="11">
        <v>4.2265426880811502E-2</v>
      </c>
      <c r="U34" s="11">
        <v>0.10638297872340401</v>
      </c>
      <c r="V34" s="13">
        <v>0.5</v>
      </c>
      <c r="W34" s="14"/>
      <c r="X34" s="4"/>
      <c r="Y34" s="4"/>
    </row>
    <row r="35" spans="1:25">
      <c r="A35" s="136"/>
      <c r="B35" s="136"/>
      <c r="C35" s="136"/>
      <c r="D35" s="8"/>
      <c r="E35" s="9"/>
      <c r="F35" s="9"/>
      <c r="G35" s="9"/>
      <c r="H35" s="9"/>
      <c r="I35" s="9"/>
      <c r="J35" s="10"/>
      <c r="K35" s="10"/>
      <c r="L35" s="11"/>
      <c r="M35" s="12"/>
      <c r="N35" s="10"/>
      <c r="O35" s="11"/>
      <c r="P35" s="12"/>
      <c r="Q35" s="10"/>
      <c r="R35" s="11"/>
      <c r="S35" s="11"/>
      <c r="T35" s="11"/>
      <c r="U35" s="11"/>
      <c r="V35" s="13"/>
      <c r="W35" s="14"/>
      <c r="X35" s="4"/>
      <c r="Y35" s="4"/>
    </row>
    <row r="36" spans="1:25" ht="41.4">
      <c r="A36" s="136"/>
      <c r="B36" s="136"/>
      <c r="C36" s="137"/>
      <c r="D36" s="8" t="s">
        <v>30</v>
      </c>
      <c r="E36" s="9">
        <v>44589.375303090303</v>
      </c>
      <c r="F36" s="9"/>
      <c r="G36" s="9"/>
      <c r="H36" s="9"/>
      <c r="I36" s="9"/>
      <c r="J36" s="10">
        <v>12653</v>
      </c>
      <c r="K36" s="10">
        <v>12491</v>
      </c>
      <c r="L36" s="11">
        <v>0.98719671224215599</v>
      </c>
      <c r="M36" s="12">
        <v>5259</v>
      </c>
      <c r="N36" s="10">
        <v>3845</v>
      </c>
      <c r="O36" s="11">
        <v>0.30782163157473402</v>
      </c>
      <c r="P36" s="12">
        <v>39</v>
      </c>
      <c r="Q36" s="10">
        <v>31</v>
      </c>
      <c r="R36" s="11">
        <v>8.0624187256176892E-3</v>
      </c>
      <c r="S36" s="11">
        <v>2.48178688655832E-3</v>
      </c>
      <c r="T36" s="11">
        <v>3.12224801857337E-3</v>
      </c>
      <c r="U36" s="11">
        <v>7.4158585282373098E-3</v>
      </c>
      <c r="V36" s="13">
        <v>1</v>
      </c>
      <c r="W36" s="14" t="s">
        <v>31</v>
      </c>
      <c r="X36" s="4"/>
      <c r="Y36" s="4"/>
    </row>
    <row r="37" spans="1:25" ht="41.4">
      <c r="A37" s="136"/>
      <c r="B37" s="136"/>
      <c r="C37" s="18"/>
      <c r="D37" s="8" t="s">
        <v>30</v>
      </c>
      <c r="E37" s="9">
        <v>44589.375303090303</v>
      </c>
      <c r="F37" s="15" t="s">
        <v>57</v>
      </c>
      <c r="G37" s="16">
        <v>7</v>
      </c>
      <c r="H37" s="17">
        <f>G37/P$36</f>
        <v>0.17948717948717949</v>
      </c>
      <c r="I37" s="17">
        <f>+G37/K$36</f>
        <v>5.6040349051316948E-4</v>
      </c>
      <c r="J37" s="10">
        <v>12653</v>
      </c>
      <c r="K37" s="10">
        <v>12491</v>
      </c>
      <c r="L37" s="11">
        <v>0.98719671224215599</v>
      </c>
      <c r="M37" s="12">
        <v>5259</v>
      </c>
      <c r="N37" s="10">
        <v>3845</v>
      </c>
      <c r="O37" s="11">
        <v>0.30782163157473402</v>
      </c>
      <c r="P37" s="12">
        <v>39</v>
      </c>
      <c r="Q37" s="10">
        <v>31</v>
      </c>
      <c r="R37" s="11">
        <v>8.0624187256176892E-3</v>
      </c>
      <c r="S37" s="11">
        <v>2.48178688655832E-3</v>
      </c>
      <c r="T37" s="11">
        <v>3.12224801857337E-3</v>
      </c>
      <c r="U37" s="11">
        <v>7.4158585282373098E-3</v>
      </c>
      <c r="V37" s="13">
        <v>1</v>
      </c>
      <c r="W37" s="14"/>
      <c r="X37" s="4"/>
      <c r="Y37" s="4"/>
    </row>
    <row r="38" spans="1:25">
      <c r="A38" s="136"/>
      <c r="B38" s="136"/>
      <c r="C38" s="140" t="s">
        <v>32</v>
      </c>
      <c r="D38" s="132"/>
      <c r="E38" s="19" t="s">
        <v>0</v>
      </c>
      <c r="F38" s="19"/>
      <c r="G38" s="19"/>
      <c r="H38" s="19"/>
      <c r="I38" s="19"/>
      <c r="J38" s="20">
        <v>47797</v>
      </c>
      <c r="K38" s="20">
        <v>47125</v>
      </c>
      <c r="L38" s="21">
        <v>0.98594054020126798</v>
      </c>
      <c r="M38" s="22">
        <v>20982</v>
      </c>
      <c r="N38" s="20">
        <v>14860</v>
      </c>
      <c r="O38" s="21">
        <v>0.31533156498673698</v>
      </c>
      <c r="P38" s="22">
        <v>905</v>
      </c>
      <c r="Q38" s="20">
        <v>787</v>
      </c>
      <c r="R38" s="21">
        <v>5.2960969044414503E-2</v>
      </c>
      <c r="S38" s="21">
        <v>1.67002652519894E-2</v>
      </c>
      <c r="T38" s="21">
        <v>1.92042440318302E-2</v>
      </c>
      <c r="U38" s="21">
        <v>4.3132208559717902E-2</v>
      </c>
      <c r="V38" s="19" t="s">
        <v>0</v>
      </c>
      <c r="W38" s="19" t="s">
        <v>0</v>
      </c>
      <c r="X38" s="4"/>
      <c r="Y38" s="4"/>
    </row>
    <row r="39" spans="1:25" ht="27.6">
      <c r="A39" s="136"/>
      <c r="B39" s="136"/>
      <c r="C39" s="134" t="s">
        <v>33</v>
      </c>
      <c r="D39" s="8" t="s">
        <v>34</v>
      </c>
      <c r="E39" s="9">
        <v>44568.375285034701</v>
      </c>
      <c r="F39" s="9"/>
      <c r="G39" s="9"/>
      <c r="H39" s="9"/>
      <c r="I39" s="9"/>
      <c r="J39" s="10">
        <v>9810</v>
      </c>
      <c r="K39" s="10">
        <v>6600</v>
      </c>
      <c r="L39" s="11">
        <v>0.672782874617737</v>
      </c>
      <c r="M39" s="12">
        <v>1636</v>
      </c>
      <c r="N39" s="10">
        <v>1105</v>
      </c>
      <c r="O39" s="11">
        <v>0.167424242424242</v>
      </c>
      <c r="P39" s="12">
        <v>101</v>
      </c>
      <c r="Q39" s="10">
        <v>50</v>
      </c>
      <c r="R39" s="11">
        <v>4.52488687782805E-2</v>
      </c>
      <c r="S39" s="11">
        <v>7.5757575757575803E-3</v>
      </c>
      <c r="T39" s="11">
        <v>1.5303030303030299E-2</v>
      </c>
      <c r="U39" s="11">
        <v>6.1735941320293398E-2</v>
      </c>
      <c r="V39" s="13">
        <v>2.8</v>
      </c>
      <c r="W39" s="14" t="s">
        <v>35</v>
      </c>
      <c r="X39" s="4"/>
      <c r="Y39" s="4"/>
    </row>
    <row r="40" spans="1:25" ht="27.6">
      <c r="A40" s="136"/>
      <c r="B40" s="136"/>
      <c r="C40" s="135"/>
      <c r="D40" s="8" t="s">
        <v>34</v>
      </c>
      <c r="E40" s="9">
        <v>44568.375285034701</v>
      </c>
      <c r="F40" s="15" t="s">
        <v>49</v>
      </c>
      <c r="G40" s="16">
        <v>8</v>
      </c>
      <c r="H40" s="17">
        <f>G40/P$39</f>
        <v>7.9207920792079209E-2</v>
      </c>
      <c r="I40" s="17">
        <f>+G40/K$39</f>
        <v>1.2121212121212121E-3</v>
      </c>
      <c r="J40" s="10">
        <v>9810</v>
      </c>
      <c r="K40" s="10">
        <v>6600</v>
      </c>
      <c r="L40" s="11">
        <v>0.672782874617737</v>
      </c>
      <c r="M40" s="12">
        <v>1636</v>
      </c>
      <c r="N40" s="10">
        <v>1105</v>
      </c>
      <c r="O40" s="11">
        <v>0.167424242424242</v>
      </c>
      <c r="P40" s="12">
        <v>101</v>
      </c>
      <c r="Q40" s="10">
        <v>50</v>
      </c>
      <c r="R40" s="11">
        <v>4.52488687782805E-2</v>
      </c>
      <c r="S40" s="11">
        <v>7.5757575757575803E-3</v>
      </c>
      <c r="T40" s="11">
        <v>1.5303030303030299E-2</v>
      </c>
      <c r="U40" s="11">
        <v>6.1735941320293398E-2</v>
      </c>
      <c r="V40" s="13">
        <v>2.8</v>
      </c>
      <c r="W40" s="14"/>
      <c r="X40" s="4"/>
      <c r="Y40" s="4"/>
    </row>
    <row r="41" spans="1:25" ht="27.6">
      <c r="A41" s="136"/>
      <c r="B41" s="136"/>
      <c r="C41" s="135"/>
      <c r="D41" s="8" t="s">
        <v>34</v>
      </c>
      <c r="E41" s="9">
        <v>44568.375285034701</v>
      </c>
      <c r="F41" s="15" t="s">
        <v>50</v>
      </c>
      <c r="G41" s="16">
        <v>4</v>
      </c>
      <c r="H41" s="17">
        <f t="shared" ref="H41:H47" si="12">G41/P$39</f>
        <v>3.9603960396039604E-2</v>
      </c>
      <c r="I41" s="17">
        <f t="shared" ref="I41:I47" si="13">+G41/K$39</f>
        <v>6.0606060606060606E-4</v>
      </c>
      <c r="J41" s="10">
        <v>9810</v>
      </c>
      <c r="K41" s="10">
        <v>6600</v>
      </c>
      <c r="L41" s="11">
        <v>0.672782874617737</v>
      </c>
      <c r="M41" s="12">
        <v>1636</v>
      </c>
      <c r="N41" s="10">
        <v>1105</v>
      </c>
      <c r="O41" s="11">
        <v>0.167424242424242</v>
      </c>
      <c r="P41" s="12">
        <v>101</v>
      </c>
      <c r="Q41" s="10">
        <v>50</v>
      </c>
      <c r="R41" s="11">
        <v>4.52488687782805E-2</v>
      </c>
      <c r="S41" s="11">
        <v>7.5757575757575803E-3</v>
      </c>
      <c r="T41" s="11">
        <v>1.5303030303030299E-2</v>
      </c>
      <c r="U41" s="11">
        <v>6.1735941320293398E-2</v>
      </c>
      <c r="V41" s="13">
        <v>2.8</v>
      </c>
      <c r="W41" s="14"/>
      <c r="X41" s="4"/>
      <c r="Y41" s="4"/>
    </row>
    <row r="42" spans="1:25" ht="27.6">
      <c r="A42" s="136"/>
      <c r="B42" s="136"/>
      <c r="C42" s="135"/>
      <c r="D42" s="8" t="s">
        <v>34</v>
      </c>
      <c r="E42" s="9">
        <v>44568.375285034701</v>
      </c>
      <c r="F42" s="15" t="s">
        <v>51</v>
      </c>
      <c r="G42" s="16">
        <v>4</v>
      </c>
      <c r="H42" s="17">
        <f t="shared" si="12"/>
        <v>3.9603960396039604E-2</v>
      </c>
      <c r="I42" s="17">
        <f t="shared" si="13"/>
        <v>6.0606060606060606E-4</v>
      </c>
      <c r="J42" s="10">
        <v>9810</v>
      </c>
      <c r="K42" s="10">
        <v>6600</v>
      </c>
      <c r="L42" s="11">
        <v>0.672782874617737</v>
      </c>
      <c r="M42" s="12">
        <v>1636</v>
      </c>
      <c r="N42" s="10">
        <v>1105</v>
      </c>
      <c r="O42" s="11">
        <v>0.167424242424242</v>
      </c>
      <c r="P42" s="12">
        <v>101</v>
      </c>
      <c r="Q42" s="10">
        <v>50</v>
      </c>
      <c r="R42" s="11">
        <v>4.52488687782805E-2</v>
      </c>
      <c r="S42" s="11">
        <v>7.5757575757575803E-3</v>
      </c>
      <c r="T42" s="11">
        <v>1.5303030303030299E-2</v>
      </c>
      <c r="U42" s="11">
        <v>6.1735941320293398E-2</v>
      </c>
      <c r="V42" s="13">
        <v>2.8</v>
      </c>
      <c r="W42" s="14"/>
      <c r="X42" s="4"/>
      <c r="Y42" s="4"/>
    </row>
    <row r="43" spans="1:25" ht="27.6">
      <c r="A43" s="136"/>
      <c r="B43" s="136"/>
      <c r="C43" s="135"/>
      <c r="D43" s="8" t="s">
        <v>34</v>
      </c>
      <c r="E43" s="9">
        <v>44568.375285034701</v>
      </c>
      <c r="F43" s="15" t="s">
        <v>55</v>
      </c>
      <c r="G43" s="16">
        <v>5</v>
      </c>
      <c r="H43" s="17">
        <f t="shared" si="12"/>
        <v>4.9504950495049507E-2</v>
      </c>
      <c r="I43" s="17">
        <f t="shared" si="13"/>
        <v>7.5757575757575758E-4</v>
      </c>
      <c r="J43" s="10">
        <v>9810</v>
      </c>
      <c r="K43" s="10">
        <v>6600</v>
      </c>
      <c r="L43" s="11">
        <v>0.672782874617737</v>
      </c>
      <c r="M43" s="12">
        <v>1636</v>
      </c>
      <c r="N43" s="10">
        <v>1105</v>
      </c>
      <c r="O43" s="11">
        <v>0.167424242424242</v>
      </c>
      <c r="P43" s="12">
        <v>101</v>
      </c>
      <c r="Q43" s="10">
        <v>50</v>
      </c>
      <c r="R43" s="11">
        <v>4.52488687782805E-2</v>
      </c>
      <c r="S43" s="11">
        <v>7.5757575757575803E-3</v>
      </c>
      <c r="T43" s="11">
        <v>1.5303030303030299E-2</v>
      </c>
      <c r="U43" s="11">
        <v>6.1735941320293398E-2</v>
      </c>
      <c r="V43" s="13">
        <v>2.8</v>
      </c>
      <c r="W43" s="14"/>
      <c r="X43" s="4"/>
      <c r="Y43" s="4"/>
    </row>
    <row r="44" spans="1:25" ht="27.6">
      <c r="A44" s="136"/>
      <c r="B44" s="136"/>
      <c r="C44" s="135"/>
      <c r="D44" s="8" t="s">
        <v>34</v>
      </c>
      <c r="E44" s="9">
        <v>44568.375285034701</v>
      </c>
      <c r="F44" s="15" t="s">
        <v>56</v>
      </c>
      <c r="G44" s="16">
        <v>9</v>
      </c>
      <c r="H44" s="17">
        <f t="shared" si="12"/>
        <v>8.9108910891089105E-2</v>
      </c>
      <c r="I44" s="17">
        <f t="shared" si="13"/>
        <v>1.3636363636363637E-3</v>
      </c>
      <c r="J44" s="10">
        <v>9810</v>
      </c>
      <c r="K44" s="10">
        <v>6600</v>
      </c>
      <c r="L44" s="11">
        <v>0.672782874617737</v>
      </c>
      <c r="M44" s="12">
        <v>1636</v>
      </c>
      <c r="N44" s="10">
        <v>1105</v>
      </c>
      <c r="O44" s="11">
        <v>0.167424242424242</v>
      </c>
      <c r="P44" s="12">
        <v>101</v>
      </c>
      <c r="Q44" s="10">
        <v>50</v>
      </c>
      <c r="R44" s="11">
        <v>4.52488687782805E-2</v>
      </c>
      <c r="S44" s="11">
        <v>7.5757575757575803E-3</v>
      </c>
      <c r="T44" s="11">
        <v>1.5303030303030299E-2</v>
      </c>
      <c r="U44" s="11">
        <v>6.1735941320293398E-2</v>
      </c>
      <c r="V44" s="13">
        <v>2.8</v>
      </c>
      <c r="W44" s="14"/>
      <c r="X44" s="4"/>
      <c r="Y44" s="4"/>
    </row>
    <row r="45" spans="1:25" ht="27.6">
      <c r="A45" s="136"/>
      <c r="B45" s="136"/>
      <c r="C45" s="135"/>
      <c r="D45" s="8" t="s">
        <v>34</v>
      </c>
      <c r="E45" s="9">
        <v>44568.375285034701</v>
      </c>
      <c r="F45" s="15" t="s">
        <v>52</v>
      </c>
      <c r="G45" s="16">
        <v>15</v>
      </c>
      <c r="H45" s="17">
        <f t="shared" si="12"/>
        <v>0.14851485148514851</v>
      </c>
      <c r="I45" s="17">
        <f t="shared" si="13"/>
        <v>2.2727272727272726E-3</v>
      </c>
      <c r="J45" s="10">
        <v>9810</v>
      </c>
      <c r="K45" s="10">
        <v>6600</v>
      </c>
      <c r="L45" s="11">
        <v>0.672782874617737</v>
      </c>
      <c r="M45" s="12">
        <v>1636</v>
      </c>
      <c r="N45" s="10">
        <v>1105</v>
      </c>
      <c r="O45" s="11">
        <v>0.167424242424242</v>
      </c>
      <c r="P45" s="12">
        <v>101</v>
      </c>
      <c r="Q45" s="10">
        <v>50</v>
      </c>
      <c r="R45" s="11">
        <v>4.52488687782805E-2</v>
      </c>
      <c r="S45" s="11">
        <v>7.5757575757575803E-3</v>
      </c>
      <c r="T45" s="11">
        <v>1.5303030303030299E-2</v>
      </c>
      <c r="U45" s="11">
        <v>6.1735941320293398E-2</v>
      </c>
      <c r="V45" s="13">
        <v>2.8</v>
      </c>
      <c r="W45" s="14"/>
      <c r="X45" s="4"/>
      <c r="Y45" s="4"/>
    </row>
    <row r="46" spans="1:25" ht="27.6">
      <c r="A46" s="136"/>
      <c r="B46" s="136"/>
      <c r="C46" s="135"/>
      <c r="D46" s="8" t="s">
        <v>34</v>
      </c>
      <c r="E46" s="9">
        <v>44568.375285034701</v>
      </c>
      <c r="F46" s="15" t="s">
        <v>53</v>
      </c>
      <c r="G46" s="16">
        <v>3</v>
      </c>
      <c r="H46" s="17">
        <f t="shared" si="12"/>
        <v>2.9702970297029702E-2</v>
      </c>
      <c r="I46" s="17">
        <f t="shared" si="13"/>
        <v>4.5454545454545455E-4</v>
      </c>
      <c r="J46" s="10">
        <v>9810</v>
      </c>
      <c r="K46" s="10">
        <v>6600</v>
      </c>
      <c r="L46" s="11">
        <v>0.672782874617737</v>
      </c>
      <c r="M46" s="12">
        <v>1636</v>
      </c>
      <c r="N46" s="10">
        <v>1105</v>
      </c>
      <c r="O46" s="11">
        <v>0.167424242424242</v>
      </c>
      <c r="P46" s="12">
        <v>101</v>
      </c>
      <c r="Q46" s="10">
        <v>50</v>
      </c>
      <c r="R46" s="11">
        <v>4.52488687782805E-2</v>
      </c>
      <c r="S46" s="11">
        <v>7.5757575757575803E-3</v>
      </c>
      <c r="T46" s="11">
        <v>1.5303030303030299E-2</v>
      </c>
      <c r="U46" s="11">
        <v>6.1735941320293398E-2</v>
      </c>
      <c r="V46" s="13">
        <v>2.8</v>
      </c>
      <c r="W46" s="14"/>
      <c r="X46" s="4"/>
      <c r="Y46" s="4"/>
    </row>
    <row r="47" spans="1:25" ht="27.6">
      <c r="A47" s="136"/>
      <c r="B47" s="136"/>
      <c r="C47" s="135"/>
      <c r="D47" s="8" t="s">
        <v>34</v>
      </c>
      <c r="E47" s="9">
        <v>44568.375285034701</v>
      </c>
      <c r="F47" s="15" t="s">
        <v>54</v>
      </c>
      <c r="G47" s="16">
        <v>4</v>
      </c>
      <c r="H47" s="17">
        <f t="shared" si="12"/>
        <v>3.9603960396039604E-2</v>
      </c>
      <c r="I47" s="17">
        <f t="shared" si="13"/>
        <v>6.0606060606060606E-4</v>
      </c>
      <c r="J47" s="10">
        <v>9810</v>
      </c>
      <c r="K47" s="10">
        <v>6600</v>
      </c>
      <c r="L47" s="11">
        <v>0.672782874617737</v>
      </c>
      <c r="M47" s="12">
        <v>1636</v>
      </c>
      <c r="N47" s="10">
        <v>1105</v>
      </c>
      <c r="O47" s="11">
        <v>0.167424242424242</v>
      </c>
      <c r="P47" s="12">
        <v>101</v>
      </c>
      <c r="Q47" s="10">
        <v>50</v>
      </c>
      <c r="R47" s="11">
        <v>4.52488687782805E-2</v>
      </c>
      <c r="S47" s="11">
        <v>7.5757575757575803E-3</v>
      </c>
      <c r="T47" s="11">
        <v>1.5303030303030299E-2</v>
      </c>
      <c r="U47" s="11">
        <v>6.1735941320293398E-2</v>
      </c>
      <c r="V47" s="13">
        <v>2.8</v>
      </c>
      <c r="W47" s="14"/>
      <c r="X47" s="4"/>
      <c r="Y47" s="4"/>
    </row>
    <row r="48" spans="1:25">
      <c r="A48" s="136"/>
      <c r="B48" s="136"/>
      <c r="C48" s="135"/>
      <c r="D48" s="8"/>
      <c r="E48" s="9"/>
      <c r="F48" s="9"/>
      <c r="G48" s="9"/>
      <c r="H48" s="9"/>
      <c r="I48" s="9"/>
      <c r="J48" s="10"/>
      <c r="K48" s="10"/>
      <c r="L48" s="11"/>
      <c r="M48" s="12"/>
      <c r="N48" s="10"/>
      <c r="O48" s="11"/>
      <c r="P48" s="12"/>
      <c r="Q48" s="10"/>
      <c r="R48" s="11"/>
      <c r="S48" s="11"/>
      <c r="T48" s="11"/>
      <c r="U48" s="11"/>
      <c r="V48" s="13"/>
      <c r="W48" s="14"/>
      <c r="X48" s="4"/>
      <c r="Y48" s="4"/>
    </row>
    <row r="49" spans="1:25" ht="27.6">
      <c r="A49" s="136"/>
      <c r="B49" s="136"/>
      <c r="C49" s="136"/>
      <c r="D49" s="8" t="s">
        <v>36</v>
      </c>
      <c r="E49" s="9">
        <v>44571.583587928202</v>
      </c>
      <c r="F49" s="9"/>
      <c r="G49" s="9"/>
      <c r="H49" s="9"/>
      <c r="I49" s="9"/>
      <c r="J49" s="10">
        <v>4536</v>
      </c>
      <c r="K49" s="10">
        <v>4436</v>
      </c>
      <c r="L49" s="11">
        <v>0.97795414462081098</v>
      </c>
      <c r="M49" s="12">
        <v>1256</v>
      </c>
      <c r="N49" s="10">
        <v>879</v>
      </c>
      <c r="O49" s="11">
        <v>0.198151487826871</v>
      </c>
      <c r="P49" s="12">
        <v>22</v>
      </c>
      <c r="Q49" s="10">
        <v>12</v>
      </c>
      <c r="R49" s="11">
        <v>1.36518771331058E-2</v>
      </c>
      <c r="S49" s="11">
        <v>2.7051397655545499E-3</v>
      </c>
      <c r="T49" s="11">
        <v>4.9594229035166797E-3</v>
      </c>
      <c r="U49" s="11">
        <v>1.7515923566879001E-2</v>
      </c>
      <c r="V49" s="13">
        <v>1.7</v>
      </c>
      <c r="W49" s="14" t="s">
        <v>22</v>
      </c>
      <c r="X49" s="4"/>
      <c r="Y49" s="4"/>
    </row>
    <row r="50" spans="1:25" ht="27.6">
      <c r="A50" s="136"/>
      <c r="B50" s="136"/>
      <c r="C50" s="136"/>
      <c r="D50" s="8" t="s">
        <v>36</v>
      </c>
      <c r="E50" s="9">
        <v>44571.583587928202</v>
      </c>
      <c r="F50" s="15" t="s">
        <v>57</v>
      </c>
      <c r="G50" s="16">
        <v>5</v>
      </c>
      <c r="H50" s="17">
        <f>G50/P$49</f>
        <v>0.22727272727272727</v>
      </c>
      <c r="I50" s="17">
        <f>+G50/K$49</f>
        <v>1.127141568981064E-3</v>
      </c>
      <c r="J50" s="10">
        <v>4536</v>
      </c>
      <c r="K50" s="10">
        <v>4436</v>
      </c>
      <c r="L50" s="11">
        <v>0.97795414462081098</v>
      </c>
      <c r="M50" s="12">
        <v>1256</v>
      </c>
      <c r="N50" s="10">
        <v>879</v>
      </c>
      <c r="O50" s="11">
        <v>0.198151487826871</v>
      </c>
      <c r="P50" s="12">
        <v>22</v>
      </c>
      <c r="Q50" s="10">
        <v>12</v>
      </c>
      <c r="R50" s="11">
        <v>1.36518771331058E-2</v>
      </c>
      <c r="S50" s="11">
        <v>2.7051397655545499E-3</v>
      </c>
      <c r="T50" s="11">
        <v>4.9594229035166797E-3</v>
      </c>
      <c r="U50" s="11">
        <v>1.7515923566879001E-2</v>
      </c>
      <c r="V50" s="13">
        <v>1.7</v>
      </c>
      <c r="W50" s="14"/>
      <c r="X50" s="4"/>
      <c r="Y50" s="4"/>
    </row>
    <row r="51" spans="1:25" ht="27.6">
      <c r="A51" s="136"/>
      <c r="B51" s="136"/>
      <c r="C51" s="136"/>
      <c r="D51" s="8" t="s">
        <v>36</v>
      </c>
      <c r="E51" s="9">
        <v>44571.583587928202</v>
      </c>
      <c r="F51" s="15" t="s">
        <v>58</v>
      </c>
      <c r="G51" s="16">
        <v>3</v>
      </c>
      <c r="H51" s="17">
        <f t="shared" ref="H51:H53" si="14">G51/P$49</f>
        <v>0.13636363636363635</v>
      </c>
      <c r="I51" s="17">
        <f t="shared" ref="I51:I53" si="15">+G51/K$49</f>
        <v>6.7628494138863846E-4</v>
      </c>
      <c r="J51" s="10">
        <v>4536</v>
      </c>
      <c r="K51" s="10">
        <v>4436</v>
      </c>
      <c r="L51" s="11">
        <v>0.97795414462081098</v>
      </c>
      <c r="M51" s="12">
        <v>1256</v>
      </c>
      <c r="N51" s="10">
        <v>879</v>
      </c>
      <c r="O51" s="11">
        <v>0.198151487826871</v>
      </c>
      <c r="P51" s="12">
        <v>22</v>
      </c>
      <c r="Q51" s="10">
        <v>12</v>
      </c>
      <c r="R51" s="11">
        <v>1.36518771331058E-2</v>
      </c>
      <c r="S51" s="11">
        <v>2.7051397655545499E-3</v>
      </c>
      <c r="T51" s="11">
        <v>4.9594229035166797E-3</v>
      </c>
      <c r="U51" s="11">
        <v>1.7515923566879001E-2</v>
      </c>
      <c r="V51" s="13">
        <v>1.7</v>
      </c>
      <c r="W51" s="14"/>
      <c r="X51" s="4"/>
      <c r="Y51" s="4"/>
    </row>
    <row r="52" spans="1:25" ht="27.6">
      <c r="A52" s="136"/>
      <c r="B52" s="136"/>
      <c r="C52" s="136"/>
      <c r="D52" s="8" t="s">
        <v>36</v>
      </c>
      <c r="E52" s="9">
        <v>44571.583587928202</v>
      </c>
      <c r="F52" s="15" t="s">
        <v>59</v>
      </c>
      <c r="G52" s="16">
        <v>2</v>
      </c>
      <c r="H52" s="17">
        <f t="shared" si="14"/>
        <v>9.0909090909090912E-2</v>
      </c>
      <c r="I52" s="17">
        <f t="shared" si="15"/>
        <v>4.5085662759242559E-4</v>
      </c>
      <c r="J52" s="10">
        <v>4536</v>
      </c>
      <c r="K52" s="10">
        <v>4436</v>
      </c>
      <c r="L52" s="11">
        <v>0.97795414462081098</v>
      </c>
      <c r="M52" s="12">
        <v>1256</v>
      </c>
      <c r="N52" s="10">
        <v>879</v>
      </c>
      <c r="O52" s="11">
        <v>0.198151487826871</v>
      </c>
      <c r="P52" s="12">
        <v>22</v>
      </c>
      <c r="Q52" s="10">
        <v>12</v>
      </c>
      <c r="R52" s="11">
        <v>1.36518771331058E-2</v>
      </c>
      <c r="S52" s="11">
        <v>2.7051397655545499E-3</v>
      </c>
      <c r="T52" s="11">
        <v>4.9594229035166797E-3</v>
      </c>
      <c r="U52" s="11">
        <v>1.7515923566879001E-2</v>
      </c>
      <c r="V52" s="13">
        <v>1.7</v>
      </c>
      <c r="W52" s="14"/>
      <c r="X52" s="4"/>
      <c r="Y52" s="4"/>
    </row>
    <row r="53" spans="1:25" ht="27.6">
      <c r="A53" s="136"/>
      <c r="B53" s="136"/>
      <c r="C53" s="136"/>
      <c r="D53" s="8" t="s">
        <v>36</v>
      </c>
      <c r="E53" s="9">
        <v>44571.583587928202</v>
      </c>
      <c r="F53" s="15" t="s">
        <v>64</v>
      </c>
      <c r="G53" s="16">
        <v>1</v>
      </c>
      <c r="H53" s="17">
        <f t="shared" si="14"/>
        <v>4.5454545454545456E-2</v>
      </c>
      <c r="I53" s="17">
        <f t="shared" si="15"/>
        <v>2.2542831379621279E-4</v>
      </c>
      <c r="J53" s="10">
        <v>4536</v>
      </c>
      <c r="K53" s="10">
        <v>4436</v>
      </c>
      <c r="L53" s="11">
        <v>0.97795414462081098</v>
      </c>
      <c r="M53" s="12">
        <v>1256</v>
      </c>
      <c r="N53" s="10">
        <v>879</v>
      </c>
      <c r="O53" s="11">
        <v>0.198151487826871</v>
      </c>
      <c r="P53" s="12">
        <v>22</v>
      </c>
      <c r="Q53" s="10">
        <v>12</v>
      </c>
      <c r="R53" s="11">
        <v>1.36518771331058E-2</v>
      </c>
      <c r="S53" s="11">
        <v>2.7051397655545499E-3</v>
      </c>
      <c r="T53" s="11">
        <v>4.9594229035166797E-3</v>
      </c>
      <c r="U53" s="11">
        <v>1.7515923566879001E-2</v>
      </c>
      <c r="V53" s="13">
        <v>1.7</v>
      </c>
      <c r="W53" s="14"/>
      <c r="X53" s="4"/>
      <c r="Y53" s="4"/>
    </row>
    <row r="54" spans="1:25">
      <c r="A54" s="136"/>
      <c r="B54" s="136"/>
      <c r="C54" s="136"/>
      <c r="D54" s="8"/>
      <c r="E54" s="9"/>
      <c r="F54" s="9"/>
      <c r="G54" s="9"/>
      <c r="H54" s="9"/>
      <c r="I54" s="9"/>
      <c r="J54" s="10"/>
      <c r="K54" s="10"/>
      <c r="L54" s="11"/>
      <c r="M54" s="12"/>
      <c r="N54" s="10"/>
      <c r="O54" s="11"/>
      <c r="P54" s="12"/>
      <c r="Q54" s="10"/>
      <c r="R54" s="11"/>
      <c r="S54" s="11"/>
      <c r="T54" s="11"/>
      <c r="U54" s="11"/>
      <c r="V54" s="13"/>
      <c r="W54" s="14"/>
      <c r="X54" s="4"/>
      <c r="Y54" s="4"/>
    </row>
    <row r="55" spans="1:25" ht="27.6">
      <c r="A55" s="136"/>
      <c r="B55" s="136"/>
      <c r="C55" s="136"/>
      <c r="D55" s="8" t="s">
        <v>37</v>
      </c>
      <c r="E55" s="9">
        <v>44575.541879201402</v>
      </c>
      <c r="F55" s="9"/>
      <c r="G55" s="9"/>
      <c r="H55" s="9"/>
      <c r="I55" s="9"/>
      <c r="J55" s="10">
        <v>8872</v>
      </c>
      <c r="K55" s="10">
        <v>6600</v>
      </c>
      <c r="L55" s="11">
        <v>0.743913435527502</v>
      </c>
      <c r="M55" s="12">
        <v>2001</v>
      </c>
      <c r="N55" s="10">
        <v>1471</v>
      </c>
      <c r="O55" s="11">
        <v>0.22287878787878801</v>
      </c>
      <c r="P55" s="12">
        <v>466</v>
      </c>
      <c r="Q55" s="10">
        <v>380</v>
      </c>
      <c r="R55" s="11">
        <v>0.258327668252889</v>
      </c>
      <c r="S55" s="11">
        <v>5.75757575757576E-2</v>
      </c>
      <c r="T55" s="11">
        <v>7.0606060606060603E-2</v>
      </c>
      <c r="U55" s="11">
        <v>0.23288355822088999</v>
      </c>
      <c r="V55" s="13">
        <v>0.5</v>
      </c>
      <c r="W55" s="14" t="s">
        <v>27</v>
      </c>
      <c r="X55" s="4"/>
      <c r="Y55" s="4"/>
    </row>
    <row r="56" spans="1:25" ht="27.6">
      <c r="A56" s="136"/>
      <c r="B56" s="136"/>
      <c r="C56" s="136"/>
      <c r="D56" s="8" t="s">
        <v>37</v>
      </c>
      <c r="E56" s="9">
        <v>44575.541879201402</v>
      </c>
      <c r="F56" s="15" t="s">
        <v>68</v>
      </c>
      <c r="G56" s="16">
        <v>9</v>
      </c>
      <c r="H56" s="17">
        <f>G56/P$25</f>
        <v>1.6216216216216217E-2</v>
      </c>
      <c r="I56" s="17">
        <f>+G56/K$25</f>
        <v>7.150234368793199E-4</v>
      </c>
      <c r="J56" s="10">
        <v>8872</v>
      </c>
      <c r="K56" s="10">
        <v>6600</v>
      </c>
      <c r="L56" s="11">
        <v>0.743913435527502</v>
      </c>
      <c r="M56" s="12">
        <v>2001</v>
      </c>
      <c r="N56" s="10">
        <v>1471</v>
      </c>
      <c r="O56" s="11">
        <v>0.22287878787878801</v>
      </c>
      <c r="P56" s="12">
        <v>466</v>
      </c>
      <c r="Q56" s="10">
        <v>380</v>
      </c>
      <c r="R56" s="11">
        <v>0.258327668252889</v>
      </c>
      <c r="S56" s="11">
        <v>5.75757575757576E-2</v>
      </c>
      <c r="T56" s="11">
        <v>7.0606060606060603E-2</v>
      </c>
      <c r="U56" s="11">
        <v>0.23288355822088999</v>
      </c>
      <c r="V56" s="13">
        <v>0.5</v>
      </c>
      <c r="W56" s="14"/>
      <c r="X56" s="4"/>
      <c r="Y56" s="4"/>
    </row>
    <row r="57" spans="1:25" ht="27.6">
      <c r="A57" s="136"/>
      <c r="B57" s="136"/>
      <c r="C57" s="136"/>
      <c r="D57" s="8" t="s">
        <v>37</v>
      </c>
      <c r="E57" s="9">
        <v>44575.541879201402</v>
      </c>
      <c r="F57" s="15" t="s">
        <v>53</v>
      </c>
      <c r="G57" s="16">
        <v>14</v>
      </c>
      <c r="H57" s="17">
        <f t="shared" ref="H57:H58" si="16">G57/P$25</f>
        <v>2.5225225225225224E-2</v>
      </c>
      <c r="I57" s="17">
        <f t="shared" ref="I57:I58" si="17">+G57/K$25</f>
        <v>1.1122586795900532E-3</v>
      </c>
      <c r="J57" s="10">
        <v>8872</v>
      </c>
      <c r="K57" s="10">
        <v>6600</v>
      </c>
      <c r="L57" s="11">
        <v>0.743913435527502</v>
      </c>
      <c r="M57" s="12">
        <v>2001</v>
      </c>
      <c r="N57" s="10">
        <v>1471</v>
      </c>
      <c r="O57" s="11">
        <v>0.22287878787878801</v>
      </c>
      <c r="P57" s="12">
        <v>466</v>
      </c>
      <c r="Q57" s="10">
        <v>380</v>
      </c>
      <c r="R57" s="11">
        <v>0.258327668252889</v>
      </c>
      <c r="S57" s="11">
        <v>5.75757575757576E-2</v>
      </c>
      <c r="T57" s="11">
        <v>7.0606060606060603E-2</v>
      </c>
      <c r="U57" s="11">
        <v>0.23288355822088999</v>
      </c>
      <c r="V57" s="13">
        <v>0.5</v>
      </c>
      <c r="W57" s="14"/>
      <c r="X57" s="4"/>
      <c r="Y57" s="4"/>
    </row>
    <row r="58" spans="1:25" ht="27.6">
      <c r="A58" s="136"/>
      <c r="B58" s="136"/>
      <c r="C58" s="136"/>
      <c r="D58" s="8" t="s">
        <v>37</v>
      </c>
      <c r="E58" s="9">
        <v>44575.541879201402</v>
      </c>
      <c r="F58" s="15" t="s">
        <v>69</v>
      </c>
      <c r="G58" s="16">
        <v>8</v>
      </c>
      <c r="H58" s="17">
        <f t="shared" si="16"/>
        <v>1.4414414414414415E-2</v>
      </c>
      <c r="I58" s="17">
        <f t="shared" si="17"/>
        <v>6.3557638833717329E-4</v>
      </c>
      <c r="J58" s="10">
        <v>8872</v>
      </c>
      <c r="K58" s="10">
        <v>6600</v>
      </c>
      <c r="L58" s="11">
        <v>0.743913435527502</v>
      </c>
      <c r="M58" s="12">
        <v>2001</v>
      </c>
      <c r="N58" s="10">
        <v>1471</v>
      </c>
      <c r="O58" s="11">
        <v>0.22287878787878801</v>
      </c>
      <c r="P58" s="12">
        <v>466</v>
      </c>
      <c r="Q58" s="10">
        <v>380</v>
      </c>
      <c r="R58" s="11">
        <v>0.258327668252889</v>
      </c>
      <c r="S58" s="11">
        <v>5.75757575757576E-2</v>
      </c>
      <c r="T58" s="11">
        <v>7.0606060606060603E-2</v>
      </c>
      <c r="U58" s="11">
        <v>0.23288355822088999</v>
      </c>
      <c r="V58" s="13">
        <v>0.5</v>
      </c>
      <c r="W58" s="14"/>
      <c r="X58" s="4"/>
      <c r="Y58" s="4"/>
    </row>
    <row r="59" spans="1:25">
      <c r="A59" s="136"/>
      <c r="B59" s="136"/>
      <c r="C59" s="136"/>
      <c r="D59" s="8"/>
      <c r="E59" s="9"/>
      <c r="F59" s="9"/>
      <c r="G59" s="9"/>
      <c r="H59" s="9"/>
      <c r="I59" s="9"/>
      <c r="J59" s="10"/>
      <c r="K59" s="10"/>
      <c r="L59" s="11"/>
      <c r="M59" s="12"/>
      <c r="N59" s="10"/>
      <c r="O59" s="11"/>
      <c r="P59" s="12"/>
      <c r="Q59" s="10"/>
      <c r="R59" s="11"/>
      <c r="S59" s="11"/>
      <c r="T59" s="11"/>
      <c r="U59" s="11"/>
      <c r="V59" s="13"/>
      <c r="W59" s="14"/>
      <c r="X59" s="4"/>
      <c r="Y59" s="4"/>
    </row>
    <row r="60" spans="1:25" ht="41.4">
      <c r="A60" s="136"/>
      <c r="B60" s="136"/>
      <c r="C60" s="136"/>
      <c r="D60" s="8" t="s">
        <v>38</v>
      </c>
      <c r="E60" s="9">
        <v>44575.604331678202</v>
      </c>
      <c r="F60" s="9"/>
      <c r="G60" s="9"/>
      <c r="H60" s="9"/>
      <c r="I60" s="9"/>
      <c r="J60" s="10">
        <v>4532</v>
      </c>
      <c r="K60" s="10">
        <v>4463</v>
      </c>
      <c r="L60" s="11">
        <v>0.98477493380406</v>
      </c>
      <c r="M60" s="12">
        <v>1658</v>
      </c>
      <c r="N60" s="10">
        <v>1176</v>
      </c>
      <c r="O60" s="11">
        <v>0.26349988796773499</v>
      </c>
      <c r="P60" s="12">
        <v>207</v>
      </c>
      <c r="Q60" s="10">
        <v>190</v>
      </c>
      <c r="R60" s="11">
        <v>0.16156462585034001</v>
      </c>
      <c r="S60" s="11">
        <v>4.2572260811113601E-2</v>
      </c>
      <c r="T60" s="11">
        <v>4.6381357831055299E-2</v>
      </c>
      <c r="U60" s="11">
        <v>0.124849215922799</v>
      </c>
      <c r="V60" s="13">
        <v>0.5</v>
      </c>
      <c r="W60" s="14" t="s">
        <v>29</v>
      </c>
      <c r="X60" s="4"/>
      <c r="Y60" s="4"/>
    </row>
    <row r="61" spans="1:25" ht="41.4">
      <c r="A61" s="136"/>
      <c r="B61" s="136"/>
      <c r="C61" s="136"/>
      <c r="D61" s="8" t="s">
        <v>38</v>
      </c>
      <c r="E61" s="9">
        <v>44575.604331678202</v>
      </c>
      <c r="F61" s="15" t="s">
        <v>57</v>
      </c>
      <c r="G61" s="16">
        <v>3</v>
      </c>
      <c r="H61" s="17">
        <f>G61/P$60</f>
        <v>1.4492753623188406E-2</v>
      </c>
      <c r="I61" s="17">
        <f>+G61/K$60</f>
        <v>6.7219359175442527E-4</v>
      </c>
      <c r="J61" s="10">
        <v>4532</v>
      </c>
      <c r="K61" s="10">
        <v>4463</v>
      </c>
      <c r="L61" s="11">
        <v>0.98477493380406</v>
      </c>
      <c r="M61" s="12">
        <v>1658</v>
      </c>
      <c r="N61" s="10">
        <v>1176</v>
      </c>
      <c r="O61" s="11">
        <v>0.26349988796773499</v>
      </c>
      <c r="P61" s="12">
        <v>207</v>
      </c>
      <c r="Q61" s="10">
        <v>190</v>
      </c>
      <c r="R61" s="11">
        <v>0.16156462585034001</v>
      </c>
      <c r="S61" s="11">
        <v>4.2572260811113601E-2</v>
      </c>
      <c r="T61" s="11">
        <v>4.6381357831055299E-2</v>
      </c>
      <c r="U61" s="11">
        <v>0.124849215922799</v>
      </c>
      <c r="V61" s="13">
        <v>0.5</v>
      </c>
      <c r="W61" s="14"/>
      <c r="X61" s="4"/>
      <c r="Y61" s="4"/>
    </row>
    <row r="62" spans="1:25" ht="41.4">
      <c r="A62" s="136"/>
      <c r="B62" s="136"/>
      <c r="C62" s="136"/>
      <c r="D62" s="8" t="s">
        <v>38</v>
      </c>
      <c r="E62" s="9">
        <v>44575.604331678202</v>
      </c>
      <c r="F62" s="15" t="s">
        <v>58</v>
      </c>
      <c r="G62" s="16">
        <v>8</v>
      </c>
      <c r="H62" s="17">
        <f t="shared" ref="H62:H66" si="18">G62/P$60</f>
        <v>3.864734299516908E-2</v>
      </c>
      <c r="I62" s="17">
        <f t="shared" ref="I62:I66" si="19">+G62/K$60</f>
        <v>1.7925162446784674E-3</v>
      </c>
      <c r="J62" s="10">
        <v>4532</v>
      </c>
      <c r="K62" s="10">
        <v>4463</v>
      </c>
      <c r="L62" s="11">
        <v>0.98477493380406</v>
      </c>
      <c r="M62" s="12">
        <v>1658</v>
      </c>
      <c r="N62" s="10">
        <v>1176</v>
      </c>
      <c r="O62" s="11">
        <v>0.26349988796773499</v>
      </c>
      <c r="P62" s="12">
        <v>207</v>
      </c>
      <c r="Q62" s="10">
        <v>190</v>
      </c>
      <c r="R62" s="11">
        <v>0.16156462585034001</v>
      </c>
      <c r="S62" s="11">
        <v>4.2572260811113601E-2</v>
      </c>
      <c r="T62" s="11">
        <v>4.6381357831055299E-2</v>
      </c>
      <c r="U62" s="11">
        <v>0.124849215922799</v>
      </c>
      <c r="V62" s="13">
        <v>0.5</v>
      </c>
      <c r="W62" s="14"/>
      <c r="X62" s="4"/>
      <c r="Y62" s="4"/>
    </row>
    <row r="63" spans="1:25" ht="41.4">
      <c r="A63" s="136"/>
      <c r="B63" s="136"/>
      <c r="C63" s="136"/>
      <c r="D63" s="8" t="s">
        <v>38</v>
      </c>
      <c r="E63" s="9">
        <v>44575.604331678202</v>
      </c>
      <c r="F63" s="15" t="s">
        <v>59</v>
      </c>
      <c r="G63" s="16">
        <v>0</v>
      </c>
      <c r="H63" s="17">
        <f t="shared" si="18"/>
        <v>0</v>
      </c>
      <c r="I63" s="17">
        <f t="shared" si="19"/>
        <v>0</v>
      </c>
      <c r="J63" s="10">
        <v>4532</v>
      </c>
      <c r="K63" s="10">
        <v>4463</v>
      </c>
      <c r="L63" s="11">
        <v>0.98477493380406</v>
      </c>
      <c r="M63" s="12">
        <v>1658</v>
      </c>
      <c r="N63" s="10">
        <v>1176</v>
      </c>
      <c r="O63" s="11">
        <v>0.26349988796773499</v>
      </c>
      <c r="P63" s="12">
        <v>207</v>
      </c>
      <c r="Q63" s="10">
        <v>190</v>
      </c>
      <c r="R63" s="11">
        <v>0.16156462585034001</v>
      </c>
      <c r="S63" s="11">
        <v>4.2572260811113601E-2</v>
      </c>
      <c r="T63" s="11">
        <v>4.6381357831055299E-2</v>
      </c>
      <c r="U63" s="11">
        <v>0.124849215922799</v>
      </c>
      <c r="V63" s="13">
        <v>0.5</v>
      </c>
      <c r="W63" s="14"/>
      <c r="X63" s="4"/>
      <c r="Y63" s="4"/>
    </row>
    <row r="64" spans="1:25" ht="41.4">
      <c r="A64" s="136"/>
      <c r="B64" s="136"/>
      <c r="C64" s="136"/>
      <c r="D64" s="8" t="s">
        <v>38</v>
      </c>
      <c r="E64" s="9">
        <v>44575.604331678202</v>
      </c>
      <c r="F64" s="15" t="s">
        <v>64</v>
      </c>
      <c r="G64" s="16">
        <v>2</v>
      </c>
      <c r="H64" s="17">
        <f t="shared" si="18"/>
        <v>9.6618357487922701E-3</v>
      </c>
      <c r="I64" s="17">
        <f t="shared" si="19"/>
        <v>4.4812906116961686E-4</v>
      </c>
      <c r="J64" s="10">
        <v>4532</v>
      </c>
      <c r="K64" s="10">
        <v>4463</v>
      </c>
      <c r="L64" s="11">
        <v>0.98477493380406</v>
      </c>
      <c r="M64" s="12">
        <v>1658</v>
      </c>
      <c r="N64" s="10">
        <v>1176</v>
      </c>
      <c r="O64" s="11">
        <v>0.26349988796773499</v>
      </c>
      <c r="P64" s="12">
        <v>207</v>
      </c>
      <c r="Q64" s="10">
        <v>190</v>
      </c>
      <c r="R64" s="11">
        <v>0.16156462585034001</v>
      </c>
      <c r="S64" s="11">
        <v>4.2572260811113601E-2</v>
      </c>
      <c r="T64" s="11">
        <v>4.6381357831055299E-2</v>
      </c>
      <c r="U64" s="11">
        <v>0.124849215922799</v>
      </c>
      <c r="V64" s="13">
        <v>0.5</v>
      </c>
      <c r="W64" s="14"/>
      <c r="X64" s="4"/>
      <c r="Y64" s="4"/>
    </row>
    <row r="65" spans="1:25" ht="41.4">
      <c r="A65" s="136"/>
      <c r="B65" s="136"/>
      <c r="C65" s="136"/>
      <c r="D65" s="8" t="s">
        <v>38</v>
      </c>
      <c r="E65" s="9">
        <v>44575.604331678202</v>
      </c>
      <c r="F65" s="15" t="s">
        <v>68</v>
      </c>
      <c r="G65" s="16">
        <v>2</v>
      </c>
      <c r="H65" s="17">
        <f t="shared" si="18"/>
        <v>9.6618357487922701E-3</v>
      </c>
      <c r="I65" s="17">
        <f t="shared" si="19"/>
        <v>4.4812906116961686E-4</v>
      </c>
      <c r="J65" s="10">
        <v>4532</v>
      </c>
      <c r="K65" s="10">
        <v>4463</v>
      </c>
      <c r="L65" s="11">
        <v>0.98477493380406</v>
      </c>
      <c r="M65" s="12">
        <v>1658</v>
      </c>
      <c r="N65" s="10">
        <v>1176</v>
      </c>
      <c r="O65" s="11">
        <v>0.26349988796773499</v>
      </c>
      <c r="P65" s="12">
        <v>207</v>
      </c>
      <c r="Q65" s="10">
        <v>190</v>
      </c>
      <c r="R65" s="11">
        <v>0.16156462585034001</v>
      </c>
      <c r="S65" s="11">
        <v>4.2572260811113601E-2</v>
      </c>
      <c r="T65" s="11">
        <v>4.6381357831055299E-2</v>
      </c>
      <c r="U65" s="11">
        <v>0.124849215922799</v>
      </c>
      <c r="V65" s="13">
        <v>0.5</v>
      </c>
      <c r="W65" s="14"/>
      <c r="X65" s="4"/>
      <c r="Y65" s="4"/>
    </row>
    <row r="66" spans="1:25" ht="41.4">
      <c r="A66" s="136"/>
      <c r="B66" s="136"/>
      <c r="C66" s="136"/>
      <c r="D66" s="8" t="s">
        <v>38</v>
      </c>
      <c r="E66" s="9">
        <v>44575.604331678202</v>
      </c>
      <c r="F66" s="15" t="s">
        <v>70</v>
      </c>
      <c r="G66" s="16">
        <v>2</v>
      </c>
      <c r="H66" s="17">
        <f t="shared" si="18"/>
        <v>9.6618357487922701E-3</v>
      </c>
      <c r="I66" s="17">
        <f t="shared" si="19"/>
        <v>4.4812906116961686E-4</v>
      </c>
      <c r="J66" s="10">
        <v>4532</v>
      </c>
      <c r="K66" s="10">
        <v>4463</v>
      </c>
      <c r="L66" s="11">
        <v>0.98477493380406</v>
      </c>
      <c r="M66" s="12">
        <v>1658</v>
      </c>
      <c r="N66" s="10">
        <v>1176</v>
      </c>
      <c r="O66" s="11">
        <v>0.26349988796773499</v>
      </c>
      <c r="P66" s="12">
        <v>207</v>
      </c>
      <c r="Q66" s="10">
        <v>190</v>
      </c>
      <c r="R66" s="11">
        <v>0.16156462585034001</v>
      </c>
      <c r="S66" s="11">
        <v>4.2572260811113601E-2</v>
      </c>
      <c r="T66" s="11">
        <v>4.6381357831055299E-2</v>
      </c>
      <c r="U66" s="11">
        <v>0.124849215922799</v>
      </c>
      <c r="V66" s="13">
        <v>0.5</v>
      </c>
      <c r="W66" s="14"/>
      <c r="X66" s="4"/>
      <c r="Y66" s="4"/>
    </row>
    <row r="67" spans="1:25">
      <c r="A67" s="136"/>
      <c r="B67" s="136"/>
      <c r="C67" s="136"/>
      <c r="D67" s="8"/>
      <c r="E67" s="9"/>
      <c r="F67" s="9"/>
      <c r="G67" s="9"/>
      <c r="H67" s="9"/>
      <c r="I67" s="9"/>
      <c r="J67" s="10"/>
      <c r="K67" s="10"/>
      <c r="L67" s="11"/>
      <c r="M67" s="12"/>
      <c r="N67" s="10"/>
      <c r="O67" s="11"/>
      <c r="P67" s="12"/>
      <c r="Q67" s="10"/>
      <c r="R67" s="11"/>
      <c r="S67" s="11"/>
      <c r="T67" s="11"/>
      <c r="U67" s="11"/>
      <c r="V67" s="13"/>
      <c r="W67" s="14"/>
      <c r="X67" s="4"/>
      <c r="Y67" s="4"/>
    </row>
    <row r="68" spans="1:25" ht="41.4">
      <c r="A68" s="136"/>
      <c r="B68" s="136"/>
      <c r="C68" s="137"/>
      <c r="D68" s="8" t="s">
        <v>39</v>
      </c>
      <c r="E68" s="9">
        <v>44589.3752957986</v>
      </c>
      <c r="F68" s="9"/>
      <c r="G68" s="9"/>
      <c r="H68" s="9"/>
      <c r="I68" s="9"/>
      <c r="J68" s="10">
        <v>8779</v>
      </c>
      <c r="K68" s="10">
        <v>6472</v>
      </c>
      <c r="L68" s="11">
        <v>0.73721380567262795</v>
      </c>
      <c r="M68" s="12">
        <v>1321</v>
      </c>
      <c r="N68" s="10">
        <v>969</v>
      </c>
      <c r="O68" s="11">
        <v>0.14972187886279401</v>
      </c>
      <c r="P68" s="12">
        <v>60</v>
      </c>
      <c r="Q68" s="10">
        <v>35</v>
      </c>
      <c r="R68" s="11">
        <v>3.6119711042311702E-2</v>
      </c>
      <c r="S68" s="11">
        <v>5.4079110012360898E-3</v>
      </c>
      <c r="T68" s="11">
        <v>9.2707045735475908E-3</v>
      </c>
      <c r="U68" s="11">
        <v>4.5420136260408799E-2</v>
      </c>
      <c r="V68" s="13">
        <v>1</v>
      </c>
      <c r="W68" s="14" t="s">
        <v>40</v>
      </c>
      <c r="X68" s="4"/>
      <c r="Y68" s="4"/>
    </row>
    <row r="69" spans="1:25" ht="41.4">
      <c r="A69" s="136"/>
      <c r="B69" s="136"/>
      <c r="C69" s="18"/>
      <c r="D69" s="8" t="s">
        <v>39</v>
      </c>
      <c r="E69" s="9">
        <v>44589.3752957986</v>
      </c>
      <c r="F69" s="15" t="s">
        <v>58</v>
      </c>
      <c r="G69" s="16">
        <v>20</v>
      </c>
      <c r="H69" s="17">
        <f>G69/P$68</f>
        <v>0.33333333333333331</v>
      </c>
      <c r="I69" s="17">
        <f>+G69/K$68</f>
        <v>3.0902348578491965E-3</v>
      </c>
      <c r="J69" s="10">
        <v>8779</v>
      </c>
      <c r="K69" s="10">
        <v>6472</v>
      </c>
      <c r="L69" s="11">
        <v>0.73721380567262795</v>
      </c>
      <c r="M69" s="12">
        <v>1321</v>
      </c>
      <c r="N69" s="10">
        <v>969</v>
      </c>
      <c r="O69" s="11">
        <v>0.14972187886279401</v>
      </c>
      <c r="P69" s="12">
        <v>60</v>
      </c>
      <c r="Q69" s="10">
        <v>35</v>
      </c>
      <c r="R69" s="11">
        <v>3.6119711042311702E-2</v>
      </c>
      <c r="S69" s="11">
        <v>5.4079110012360898E-3</v>
      </c>
      <c r="T69" s="11">
        <v>9.2707045735475908E-3</v>
      </c>
      <c r="U69" s="11">
        <v>4.5420136260408799E-2</v>
      </c>
      <c r="V69" s="13">
        <v>1</v>
      </c>
      <c r="W69" s="14"/>
      <c r="X69" s="4"/>
      <c r="Y69" s="4"/>
    </row>
    <row r="70" spans="1:25">
      <c r="A70" s="136"/>
      <c r="B70" s="137"/>
      <c r="C70" s="140" t="s">
        <v>41</v>
      </c>
      <c r="D70" s="132"/>
      <c r="E70" s="19" t="s">
        <v>0</v>
      </c>
      <c r="F70" s="19"/>
      <c r="G70" s="19"/>
      <c r="H70" s="19"/>
      <c r="I70" s="19"/>
      <c r="J70" s="20">
        <v>36529</v>
      </c>
      <c r="K70" s="20">
        <v>28571</v>
      </c>
      <c r="L70" s="21">
        <v>0.78214569246352195</v>
      </c>
      <c r="M70" s="22">
        <v>7872</v>
      </c>
      <c r="N70" s="20">
        <v>5600</v>
      </c>
      <c r="O70" s="21">
        <v>0.19600294004410099</v>
      </c>
      <c r="P70" s="22">
        <v>856</v>
      </c>
      <c r="Q70" s="20">
        <v>667</v>
      </c>
      <c r="R70" s="21">
        <v>0.11910714285714299</v>
      </c>
      <c r="S70" s="21">
        <v>2.3345350180252699E-2</v>
      </c>
      <c r="T70" s="21">
        <v>2.9960449406741099E-2</v>
      </c>
      <c r="U70" s="21">
        <v>0.10873983739837401</v>
      </c>
      <c r="V70" s="19" t="s">
        <v>0</v>
      </c>
      <c r="W70" s="19" t="s">
        <v>0</v>
      </c>
      <c r="X70" s="4"/>
      <c r="Y70" s="4"/>
    </row>
    <row r="71" spans="1:25">
      <c r="A71" s="137"/>
      <c r="B71" s="141" t="s">
        <v>42</v>
      </c>
      <c r="C71" s="131"/>
      <c r="D71" s="132"/>
      <c r="E71" s="23" t="s">
        <v>0</v>
      </c>
      <c r="F71" s="23"/>
      <c r="G71" s="23"/>
      <c r="H71" s="23"/>
      <c r="I71" s="23"/>
      <c r="J71" s="24">
        <v>84326</v>
      </c>
      <c r="K71" s="24">
        <v>75696</v>
      </c>
      <c r="L71" s="25">
        <v>0.89765908497972202</v>
      </c>
      <c r="M71" s="26">
        <v>28854</v>
      </c>
      <c r="N71" s="24">
        <v>20460</v>
      </c>
      <c r="O71" s="25">
        <v>0.27029169308814199</v>
      </c>
      <c r="P71" s="26">
        <v>1761</v>
      </c>
      <c r="Q71" s="24">
        <v>1454</v>
      </c>
      <c r="R71" s="25">
        <v>7.1065493646138803E-2</v>
      </c>
      <c r="S71" s="25">
        <v>1.9208412597759499E-2</v>
      </c>
      <c r="T71" s="25">
        <v>2.32641090678503E-2</v>
      </c>
      <c r="U71" s="25">
        <v>6.1031399459347102E-2</v>
      </c>
      <c r="V71" s="23" t="s">
        <v>0</v>
      </c>
      <c r="W71" s="23" t="s">
        <v>0</v>
      </c>
      <c r="X71" s="4"/>
      <c r="Y71" s="4"/>
    </row>
    <row r="72" spans="1:25">
      <c r="A72" s="130" t="s">
        <v>43</v>
      </c>
      <c r="B72" s="131"/>
      <c r="C72" s="131"/>
      <c r="D72" s="132"/>
      <c r="E72" s="27" t="s">
        <v>0</v>
      </c>
      <c r="F72" s="27"/>
      <c r="G72" s="27"/>
      <c r="H72" s="27"/>
      <c r="I72" s="27"/>
      <c r="J72" s="28">
        <v>84326</v>
      </c>
      <c r="K72" s="28">
        <v>75696</v>
      </c>
      <c r="L72" s="29">
        <v>0.89765908497972202</v>
      </c>
      <c r="M72" s="30">
        <v>28854</v>
      </c>
      <c r="N72" s="28">
        <v>20460</v>
      </c>
      <c r="O72" s="29">
        <v>0.27029169308814199</v>
      </c>
      <c r="P72" s="30">
        <v>1761</v>
      </c>
      <c r="Q72" s="28">
        <v>1454</v>
      </c>
      <c r="R72" s="29">
        <v>7.1065493646138803E-2</v>
      </c>
      <c r="S72" s="29">
        <v>1.9208412597759499E-2</v>
      </c>
      <c r="T72" s="29">
        <v>2.32641090678503E-2</v>
      </c>
      <c r="U72" s="29">
        <v>6.1031399459347102E-2</v>
      </c>
      <c r="V72" s="27" t="s">
        <v>0</v>
      </c>
      <c r="W72" s="27" t="s">
        <v>0</v>
      </c>
      <c r="X72" s="4"/>
      <c r="Y72" s="4"/>
    </row>
    <row r="73" spans="1:25">
      <c r="A73" s="133" t="s">
        <v>44</v>
      </c>
      <c r="B73" s="131"/>
      <c r="C73" s="131"/>
      <c r="D73" s="132"/>
      <c r="E73" s="31" t="s">
        <v>0</v>
      </c>
      <c r="F73" s="31"/>
      <c r="G73" s="31"/>
      <c r="H73" s="31"/>
      <c r="I73" s="31"/>
      <c r="J73" s="32">
        <v>84326</v>
      </c>
      <c r="K73" s="32">
        <v>75696</v>
      </c>
      <c r="L73" s="33">
        <v>0.89765908497972202</v>
      </c>
      <c r="M73" s="34">
        <v>28854</v>
      </c>
      <c r="N73" s="32">
        <v>20460</v>
      </c>
      <c r="O73" s="33">
        <v>0.27029169308814199</v>
      </c>
      <c r="P73" s="34">
        <v>1761</v>
      </c>
      <c r="Q73" s="32">
        <v>1454</v>
      </c>
      <c r="R73" s="33">
        <v>7.1065493646138803E-2</v>
      </c>
      <c r="S73" s="33">
        <v>1.9208412597759499E-2</v>
      </c>
      <c r="T73" s="33">
        <v>2.32641090678503E-2</v>
      </c>
      <c r="U73" s="33">
        <v>6.1031399459347102E-2</v>
      </c>
      <c r="V73" s="31" t="s">
        <v>0</v>
      </c>
      <c r="W73" s="31" t="s">
        <v>0</v>
      </c>
      <c r="X73" s="4"/>
      <c r="Y73" s="4"/>
    </row>
    <row r="74" spans="1:25" ht="0" hidden="1" customHeight="1"/>
  </sheetData>
  <autoFilter ref="A3:W3" xr:uid="{6A872CB8-1FF9-46CA-B62D-EEA85373B04B}"/>
  <mergeCells count="10">
    <mergeCell ref="A2:E2"/>
    <mergeCell ref="A72:D72"/>
    <mergeCell ref="A73:D73"/>
    <mergeCell ref="A4:A71"/>
    <mergeCell ref="B4:B70"/>
    <mergeCell ref="C4:C36"/>
    <mergeCell ref="C38:D38"/>
    <mergeCell ref="C39:C68"/>
    <mergeCell ref="C70:D70"/>
    <mergeCell ref="B71:D71"/>
  </mergeCells>
  <hyperlinks>
    <hyperlink ref="D4" r:id="rId1" xr:uid="{92DD4875-E7CB-43E6-9AED-9338128DE2A7}"/>
    <hyperlink ref="D14" r:id="rId2" xr:uid="{385D1588-24DA-48BB-A6A4-F284A97895D3}"/>
    <hyperlink ref="D19" r:id="rId3" xr:uid="{B3F9F346-AD45-4203-9EF8-D2FEF98D67C4}"/>
    <hyperlink ref="D21" r:id="rId4" xr:uid="{C7D6E8BB-EA72-4089-BA32-C352DA1FF1C1}"/>
    <hyperlink ref="D25" r:id="rId5" xr:uid="{64440CB9-8807-4CFF-924D-BA1532701E50}"/>
    <hyperlink ref="D30" r:id="rId6" xr:uid="{4516D8C1-A812-4F99-B0D6-AB87443DD887}"/>
    <hyperlink ref="D36" r:id="rId7" xr:uid="{9D4605A1-A233-41FF-8A6A-A7A5F10AD074}"/>
    <hyperlink ref="D39" r:id="rId8" xr:uid="{2792035D-8048-4C34-AD2F-6281951770AC}"/>
    <hyperlink ref="D49" r:id="rId9" xr:uid="{48BDD746-8DB0-46DB-AC0E-CAA0BF8B7A32}"/>
    <hyperlink ref="D55" r:id="rId10" xr:uid="{CF1455FF-4410-4929-8A3E-2E51FF2BF9AD}"/>
    <hyperlink ref="D60" r:id="rId11" xr:uid="{793B5E10-B8E2-4D33-8975-708CC5BB8EB6}"/>
    <hyperlink ref="D68" r:id="rId12" xr:uid="{1E1AC43B-4E82-471E-8713-03EA6C04A8DB}"/>
    <hyperlink ref="D5" r:id="rId13" xr:uid="{CE15C42C-C616-4C79-8D48-65E280AAB211}"/>
    <hyperlink ref="D6" r:id="rId14" xr:uid="{CE5DCD76-B704-47F8-AD54-24E1B5F1A051}"/>
    <hyperlink ref="D7" r:id="rId15" xr:uid="{140EB373-366D-409A-AD5C-C6E4232C2D16}"/>
    <hyperlink ref="D8" r:id="rId16" xr:uid="{0E32C762-078A-40F0-A83B-DA363B647F21}"/>
    <hyperlink ref="D10" r:id="rId17" xr:uid="{A4F82139-7B4D-43AB-870A-EE8F71D81AEB}"/>
    <hyperlink ref="D11" r:id="rId18" xr:uid="{696945AF-E8AD-4A41-BA4A-8A433DF49D5D}"/>
    <hyperlink ref="D12" r:id="rId19" xr:uid="{1A652A3E-6030-4842-B885-B90D88DBF0D7}"/>
    <hyperlink ref="D9" r:id="rId20" xr:uid="{9B9E14EA-2C75-4F87-9051-3D4A36408D20}"/>
    <hyperlink ref="D15" r:id="rId21" xr:uid="{D14857D2-C4D3-44D3-8E57-67D7D0360F76}"/>
    <hyperlink ref="D16" r:id="rId22" xr:uid="{5B856EEE-6BD6-45FF-9A77-75B3723B12F8}"/>
    <hyperlink ref="D17" r:id="rId23" xr:uid="{6586C2D2-FC93-4EBF-B419-0F4777EB4ABF}"/>
    <hyperlink ref="D22" r:id="rId24" xr:uid="{EB79A799-CAD7-4CBA-9CA5-65FD692E3B6C}"/>
    <hyperlink ref="D23" r:id="rId25" xr:uid="{984CBD81-D3BE-44A5-8C4D-C7B0C34A97BD}"/>
    <hyperlink ref="D26" r:id="rId26" xr:uid="{184DCE01-3B3D-4D3B-98C7-4A593E1AA338}"/>
    <hyperlink ref="D27" r:id="rId27" xr:uid="{F9C58C34-310F-4E72-93E6-F96DBCD43AD4}"/>
    <hyperlink ref="D28" r:id="rId28" xr:uid="{C7AF27DE-0C05-4BC7-899C-94BF27632631}"/>
    <hyperlink ref="D31" r:id="rId29" xr:uid="{08A44B93-806A-42FB-AD98-6991E656EFFD}"/>
    <hyperlink ref="D32" r:id="rId30" xr:uid="{F4B2D63B-80FA-45FF-8859-9BD7AE70174D}"/>
    <hyperlink ref="D33" r:id="rId31" xr:uid="{157E86F2-09BB-4799-AA43-BCD9B516259B}"/>
    <hyperlink ref="D34" r:id="rId32" xr:uid="{8E09DFF1-0267-407C-B915-80FFEA4BD2A0}"/>
    <hyperlink ref="D37" r:id="rId33" xr:uid="{931CB621-04AB-442F-A7AC-1700B67F6523}"/>
    <hyperlink ref="D40" r:id="rId34" xr:uid="{F667D60B-8280-4564-BB7A-918EB3C11B34}"/>
    <hyperlink ref="D41" r:id="rId35" xr:uid="{663E213B-43A7-4FB9-9186-C3C21DE1FCA0}"/>
    <hyperlink ref="D42" r:id="rId36" xr:uid="{E1C1E05D-80E3-4350-987F-50F08E029748}"/>
    <hyperlink ref="D43" r:id="rId37" xr:uid="{15EBCCF3-888B-4467-882F-E6E290173AAE}"/>
    <hyperlink ref="D44" r:id="rId38" xr:uid="{173C0334-7764-4AAA-8636-092D6423EF82}"/>
    <hyperlink ref="D45" r:id="rId39" xr:uid="{37754C4E-2F09-4FEE-8633-FCBA627C55FC}"/>
    <hyperlink ref="D46" r:id="rId40" xr:uid="{0A5CD14C-F334-4D76-971F-8A594274ED77}"/>
    <hyperlink ref="D47" r:id="rId41" xr:uid="{AA86FF21-029C-40E5-B5B9-213460A0E6B4}"/>
    <hyperlink ref="D50" r:id="rId42" xr:uid="{82843C2B-08AB-43E1-9854-8360ADC7952E}"/>
    <hyperlink ref="D51" r:id="rId43" xr:uid="{F4F38025-7107-4047-816B-D33216518C22}"/>
    <hyperlink ref="D52" r:id="rId44" xr:uid="{A0FBD639-C33B-46AB-B97D-CEBE46A4A359}"/>
    <hyperlink ref="D53" r:id="rId45" xr:uid="{463B97FA-3731-4C31-9F6E-FE4EA9CDEBC4}"/>
    <hyperlink ref="D56" r:id="rId46" xr:uid="{209E9EA1-1950-4438-BBD6-2FAAFB974668}"/>
    <hyperlink ref="D57" r:id="rId47" xr:uid="{93F72A24-D8A3-4F5D-9AA7-249B260BD1F8}"/>
    <hyperlink ref="D58" r:id="rId48" xr:uid="{BD05027E-D077-4AAB-A9C3-9E070C5491C0}"/>
    <hyperlink ref="D61" r:id="rId49" xr:uid="{D8DFD8BF-57F2-4777-B051-04D89B434686}"/>
    <hyperlink ref="D62" r:id="rId50" xr:uid="{53CB325B-BED8-4D3B-867C-FE36600E8FEB}"/>
    <hyperlink ref="D63" r:id="rId51" xr:uid="{1FEFBC3A-7338-4D51-B4EE-3852EA2FC281}"/>
    <hyperlink ref="D64" r:id="rId52" xr:uid="{BD4BC1F3-2604-4B71-A7AC-FD0497C2658B}"/>
    <hyperlink ref="D65" r:id="rId53" xr:uid="{F9E6C707-64C4-40B5-BE35-F3EC51EEFD57}"/>
    <hyperlink ref="D66" r:id="rId54" xr:uid="{5D7BD5CD-21BE-4E50-9043-FAC77445A3EF}"/>
    <hyperlink ref="D69" r:id="rId55" xr:uid="{5AA1BBE0-F8EF-49CF-A4F1-DD9C390B1890}"/>
  </hyperlinks>
  <pageMargins left="0.7" right="0.7" top="0.75" bottom="0.75" header="0.3" footer="0.3"/>
  <pageSetup orientation="portrait" horizontalDpi="1200" verticalDpi="120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B17C-EFB2-4C75-BC02-8CE2DB4DB968}">
  <dimension ref="A1:AA50"/>
  <sheetViews>
    <sheetView topLeftCell="A16" workbookViewId="0">
      <selection activeCell="G5" sqref="G5:I5"/>
    </sheetView>
  </sheetViews>
  <sheetFormatPr defaultRowHeight="14.4"/>
  <cols>
    <col min="1" max="1" width="13.6640625" style="36" customWidth="1"/>
    <col min="2" max="2" width="8" style="36" customWidth="1"/>
    <col min="3" max="3" width="15.77734375" style="36" customWidth="1"/>
    <col min="4" max="4" width="34.33203125" style="36" customWidth="1"/>
    <col min="5" max="9" width="9.5546875" style="36" customWidth="1"/>
    <col min="10" max="11" width="8.88671875" style="36"/>
    <col min="12" max="12" width="9.21875" style="36" customWidth="1"/>
    <col min="13" max="15" width="8.88671875" style="36"/>
    <col min="16" max="17" width="8.21875" style="36" customWidth="1"/>
    <col min="18" max="18" width="6.88671875" style="36" customWidth="1"/>
    <col min="19" max="20" width="8.21875" style="36" customWidth="1"/>
    <col min="21" max="22" width="6.88671875" style="36" customWidth="1"/>
    <col min="23" max="23" width="37.5546875" style="36" customWidth="1"/>
    <col min="24" max="24" width="5.88671875" style="36" customWidth="1"/>
    <col min="25" max="25" width="255" style="36" customWidth="1"/>
    <col min="26" max="16384" width="8.88671875" style="36"/>
  </cols>
  <sheetData>
    <row r="1" spans="1:27" ht="1.0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7" s="65" customFormat="1" ht="55.8" customHeight="1">
      <c r="A2" s="128" t="s">
        <v>96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  <c r="X2" s="64" t="s">
        <v>0</v>
      </c>
      <c r="Y2" s="64" t="s">
        <v>0</v>
      </c>
      <c r="Z2" s="64" t="s">
        <v>0</v>
      </c>
      <c r="AA2" s="64" t="s">
        <v>0</v>
      </c>
    </row>
    <row r="3" spans="1:27" ht="42">
      <c r="A3" s="37" t="s">
        <v>1</v>
      </c>
      <c r="B3" s="38" t="s">
        <v>2</v>
      </c>
      <c r="C3" s="37" t="s">
        <v>3</v>
      </c>
      <c r="D3" s="37" t="s">
        <v>4</v>
      </c>
      <c r="E3" s="38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38" t="s">
        <v>6</v>
      </c>
      <c r="K3" s="38" t="s">
        <v>7</v>
      </c>
      <c r="L3" s="38" t="s">
        <v>8</v>
      </c>
      <c r="M3" s="38" t="s">
        <v>10</v>
      </c>
      <c r="N3" s="38" t="s">
        <v>9</v>
      </c>
      <c r="O3" s="38" t="s">
        <v>71</v>
      </c>
      <c r="P3" s="38" t="s">
        <v>12</v>
      </c>
      <c r="Q3" s="38" t="s">
        <v>11</v>
      </c>
      <c r="R3" s="38" t="s">
        <v>73</v>
      </c>
      <c r="S3" s="38" t="s">
        <v>72</v>
      </c>
      <c r="T3" s="38" t="s">
        <v>13</v>
      </c>
      <c r="U3" s="38" t="s">
        <v>14</v>
      </c>
      <c r="V3" s="38" t="s">
        <v>15</v>
      </c>
      <c r="W3" s="38" t="s">
        <v>16</v>
      </c>
      <c r="X3" s="35"/>
      <c r="Y3" s="35"/>
    </row>
    <row r="4" spans="1:27" ht="20.399999999999999">
      <c r="A4" s="146" t="s">
        <v>17</v>
      </c>
      <c r="B4" s="150">
        <v>44593</v>
      </c>
      <c r="C4" s="146" t="s">
        <v>18</v>
      </c>
      <c r="D4" s="39" t="s">
        <v>74</v>
      </c>
      <c r="E4" s="40">
        <v>44596.479248576397</v>
      </c>
      <c r="F4" s="40"/>
      <c r="G4" s="40"/>
      <c r="H4" s="40"/>
      <c r="I4" s="40"/>
      <c r="J4" s="41">
        <v>12625</v>
      </c>
      <c r="K4" s="41">
        <v>12467</v>
      </c>
      <c r="L4" s="42">
        <v>0.98748514851485103</v>
      </c>
      <c r="M4" s="43">
        <v>6443</v>
      </c>
      <c r="N4" s="41">
        <v>4448</v>
      </c>
      <c r="O4" s="42">
        <v>0.35678190422716</v>
      </c>
      <c r="P4" s="43">
        <v>110</v>
      </c>
      <c r="Q4" s="41">
        <v>88</v>
      </c>
      <c r="R4" s="42">
        <v>1.9784172661870499E-2</v>
      </c>
      <c r="S4" s="42">
        <v>7.05863479586107E-3</v>
      </c>
      <c r="T4" s="42">
        <v>8.8232934948263408E-3</v>
      </c>
      <c r="U4" s="42">
        <v>1.7072792177557E-2</v>
      </c>
      <c r="V4" s="44">
        <v>1.7</v>
      </c>
      <c r="W4" s="45" t="s">
        <v>75</v>
      </c>
      <c r="X4" s="35"/>
      <c r="Y4" s="35"/>
    </row>
    <row r="5" spans="1:27" ht="27.6">
      <c r="A5" s="147"/>
      <c r="B5" s="151"/>
      <c r="C5" s="147"/>
      <c r="D5" s="39" t="s">
        <v>74</v>
      </c>
      <c r="E5" s="40">
        <v>44596.479248576397</v>
      </c>
      <c r="F5" s="15" t="s">
        <v>97</v>
      </c>
      <c r="G5" s="16">
        <v>3</v>
      </c>
      <c r="H5" s="17">
        <f>G5/P$4</f>
        <v>2.7272727272727271E-2</v>
      </c>
      <c r="I5" s="17">
        <f>+G5/K$4</f>
        <v>2.4063527713162749E-4</v>
      </c>
      <c r="J5" s="41">
        <v>12625</v>
      </c>
      <c r="K5" s="41">
        <v>12467</v>
      </c>
      <c r="L5" s="42">
        <v>0.98748514851485103</v>
      </c>
      <c r="M5" s="43">
        <v>6443</v>
      </c>
      <c r="N5" s="41">
        <v>4448</v>
      </c>
      <c r="O5" s="42">
        <v>0.35678190422716</v>
      </c>
      <c r="P5" s="43">
        <v>110</v>
      </c>
      <c r="Q5" s="41">
        <v>88</v>
      </c>
      <c r="R5" s="42">
        <v>1.9784172661870499E-2</v>
      </c>
      <c r="S5" s="42">
        <v>7.05863479586107E-3</v>
      </c>
      <c r="T5" s="42">
        <v>8.8232934948263408E-3</v>
      </c>
      <c r="U5" s="42">
        <v>1.7072792177557E-2</v>
      </c>
      <c r="V5" s="44">
        <v>1.7</v>
      </c>
      <c r="W5" s="45"/>
      <c r="X5" s="35"/>
      <c r="Y5" s="35"/>
    </row>
    <row r="6" spans="1:27" ht="27.6">
      <c r="A6" s="147"/>
      <c r="B6" s="151"/>
      <c r="C6" s="147"/>
      <c r="D6" s="39" t="s">
        <v>74</v>
      </c>
      <c r="E6" s="40">
        <v>44596.479248576397</v>
      </c>
      <c r="F6" s="15" t="s">
        <v>98</v>
      </c>
      <c r="G6" s="16">
        <v>60</v>
      </c>
      <c r="H6" s="17">
        <f t="shared" ref="H6:H9" si="0">G6/P$4</f>
        <v>0.54545454545454541</v>
      </c>
      <c r="I6" s="17">
        <f t="shared" ref="I6:I9" si="1">+G6/K$4</f>
        <v>4.8127055426325496E-3</v>
      </c>
      <c r="J6" s="41">
        <v>12625</v>
      </c>
      <c r="K6" s="41">
        <v>12467</v>
      </c>
      <c r="L6" s="42">
        <v>0.98748514851485103</v>
      </c>
      <c r="M6" s="43">
        <v>6443</v>
      </c>
      <c r="N6" s="41">
        <v>4448</v>
      </c>
      <c r="O6" s="42">
        <v>0.35678190422716</v>
      </c>
      <c r="P6" s="43">
        <v>110</v>
      </c>
      <c r="Q6" s="41">
        <v>88</v>
      </c>
      <c r="R6" s="42">
        <v>1.9784172661870499E-2</v>
      </c>
      <c r="S6" s="42">
        <v>7.05863479586107E-3</v>
      </c>
      <c r="T6" s="42">
        <v>8.8232934948263408E-3</v>
      </c>
      <c r="U6" s="42">
        <v>1.7072792177557E-2</v>
      </c>
      <c r="V6" s="44">
        <v>1.7</v>
      </c>
      <c r="W6" s="45"/>
      <c r="X6" s="35"/>
      <c r="Y6" s="35"/>
    </row>
    <row r="7" spans="1:27" ht="20.399999999999999">
      <c r="A7" s="147"/>
      <c r="B7" s="151"/>
      <c r="C7" s="147"/>
      <c r="D7" s="39" t="s">
        <v>74</v>
      </c>
      <c r="E7" s="40">
        <v>44596.479248576397</v>
      </c>
      <c r="F7" s="15" t="s">
        <v>60</v>
      </c>
      <c r="G7" s="16">
        <v>2</v>
      </c>
      <c r="H7" s="17">
        <f t="shared" si="0"/>
        <v>1.8181818181818181E-2</v>
      </c>
      <c r="I7" s="17">
        <f t="shared" si="1"/>
        <v>1.6042351808775166E-4</v>
      </c>
      <c r="J7" s="41">
        <v>12625</v>
      </c>
      <c r="K7" s="41">
        <v>12467</v>
      </c>
      <c r="L7" s="42">
        <v>0.98748514851485103</v>
      </c>
      <c r="M7" s="43">
        <v>6443</v>
      </c>
      <c r="N7" s="41">
        <v>4448</v>
      </c>
      <c r="O7" s="42">
        <v>0.35678190422716</v>
      </c>
      <c r="P7" s="43">
        <v>110</v>
      </c>
      <c r="Q7" s="41">
        <v>88</v>
      </c>
      <c r="R7" s="42">
        <v>1.9784172661870499E-2</v>
      </c>
      <c r="S7" s="42">
        <v>7.05863479586107E-3</v>
      </c>
      <c r="T7" s="42">
        <v>8.8232934948263408E-3</v>
      </c>
      <c r="U7" s="42">
        <v>1.7072792177557E-2</v>
      </c>
      <c r="V7" s="44">
        <v>1.7</v>
      </c>
      <c r="W7" s="45"/>
      <c r="X7" s="35"/>
      <c r="Y7" s="35"/>
    </row>
    <row r="8" spans="1:27" ht="20.399999999999999">
      <c r="A8" s="147"/>
      <c r="B8" s="151"/>
      <c r="C8" s="147"/>
      <c r="D8" s="39" t="s">
        <v>74</v>
      </c>
      <c r="E8" s="40">
        <v>44596.479248576397</v>
      </c>
      <c r="F8" s="15" t="s">
        <v>99</v>
      </c>
      <c r="G8" s="16">
        <v>4</v>
      </c>
      <c r="H8" s="17">
        <f t="shared" si="0"/>
        <v>3.6363636363636362E-2</v>
      </c>
      <c r="I8" s="17">
        <f t="shared" si="1"/>
        <v>3.2084703617550332E-4</v>
      </c>
      <c r="J8" s="41">
        <v>12625</v>
      </c>
      <c r="K8" s="41">
        <v>12467</v>
      </c>
      <c r="L8" s="42">
        <v>0.98748514851485103</v>
      </c>
      <c r="M8" s="43">
        <v>6443</v>
      </c>
      <c r="N8" s="41">
        <v>4448</v>
      </c>
      <c r="O8" s="42">
        <v>0.35678190422716</v>
      </c>
      <c r="P8" s="43">
        <v>110</v>
      </c>
      <c r="Q8" s="41">
        <v>88</v>
      </c>
      <c r="R8" s="42">
        <v>1.9784172661870499E-2</v>
      </c>
      <c r="S8" s="42">
        <v>7.05863479586107E-3</v>
      </c>
      <c r="T8" s="42">
        <v>8.8232934948263408E-3</v>
      </c>
      <c r="U8" s="42">
        <v>1.7072792177557E-2</v>
      </c>
      <c r="V8" s="44">
        <v>1.7</v>
      </c>
      <c r="W8" s="45"/>
      <c r="X8" s="35"/>
      <c r="Y8" s="35"/>
    </row>
    <row r="9" spans="1:27" ht="27.6">
      <c r="A9" s="147"/>
      <c r="B9" s="151"/>
      <c r="C9" s="147"/>
      <c r="D9" s="39" t="s">
        <v>74</v>
      </c>
      <c r="E9" s="40">
        <v>44596.479248576397</v>
      </c>
      <c r="F9" s="15" t="s">
        <v>100</v>
      </c>
      <c r="G9" s="16">
        <v>5</v>
      </c>
      <c r="H9" s="17">
        <f t="shared" si="0"/>
        <v>4.5454545454545456E-2</v>
      </c>
      <c r="I9" s="17">
        <f t="shared" si="1"/>
        <v>4.0105879521937915E-4</v>
      </c>
      <c r="J9" s="41">
        <v>12625</v>
      </c>
      <c r="K9" s="41">
        <v>12467</v>
      </c>
      <c r="L9" s="42">
        <v>0.98748514851485103</v>
      </c>
      <c r="M9" s="43">
        <v>6443</v>
      </c>
      <c r="N9" s="41">
        <v>4448</v>
      </c>
      <c r="O9" s="42">
        <v>0.35678190422716</v>
      </c>
      <c r="P9" s="43">
        <v>110</v>
      </c>
      <c r="Q9" s="41">
        <v>88</v>
      </c>
      <c r="R9" s="42">
        <v>1.9784172661870499E-2</v>
      </c>
      <c r="S9" s="42">
        <v>7.05863479586107E-3</v>
      </c>
      <c r="T9" s="42">
        <v>8.8232934948263408E-3</v>
      </c>
      <c r="U9" s="42">
        <v>1.7072792177557E-2</v>
      </c>
      <c r="V9" s="44">
        <v>1.7</v>
      </c>
      <c r="W9" s="45"/>
      <c r="X9" s="35"/>
      <c r="Y9" s="35"/>
    </row>
    <row r="10" spans="1:27">
      <c r="A10" s="147"/>
      <c r="B10" s="151"/>
      <c r="C10" s="147"/>
      <c r="D10" s="39"/>
      <c r="E10" s="40"/>
      <c r="F10" s="40"/>
      <c r="G10" s="40"/>
      <c r="H10" s="40"/>
      <c r="I10" s="40"/>
      <c r="J10" s="41"/>
      <c r="K10" s="41"/>
      <c r="L10" s="42"/>
      <c r="M10" s="43"/>
      <c r="N10" s="41"/>
      <c r="O10" s="42"/>
      <c r="P10" s="43"/>
      <c r="Q10" s="41"/>
      <c r="R10" s="42"/>
      <c r="S10" s="42"/>
      <c r="T10" s="42"/>
      <c r="U10" s="42"/>
      <c r="V10" s="44"/>
      <c r="W10" s="45"/>
      <c r="X10" s="35"/>
      <c r="Y10" s="35"/>
    </row>
    <row r="11" spans="1:27">
      <c r="A11" s="148"/>
      <c r="B11" s="148"/>
      <c r="C11" s="148"/>
      <c r="D11" s="39" t="s">
        <v>76</v>
      </c>
      <c r="E11" s="40">
        <v>44596.5626898958</v>
      </c>
      <c r="F11" s="40"/>
      <c r="G11" s="40"/>
      <c r="H11" s="40"/>
      <c r="I11" s="40"/>
      <c r="J11" s="41">
        <v>4749</v>
      </c>
      <c r="K11" s="41">
        <v>4654</v>
      </c>
      <c r="L11" s="42">
        <v>0.97999578858707104</v>
      </c>
      <c r="M11" s="43">
        <v>1546</v>
      </c>
      <c r="N11" s="41">
        <v>1112</v>
      </c>
      <c r="O11" s="42">
        <v>0.23893425010743399</v>
      </c>
      <c r="P11" s="43">
        <v>15</v>
      </c>
      <c r="Q11" s="41">
        <v>12</v>
      </c>
      <c r="R11" s="42">
        <v>1.07913669064748E-2</v>
      </c>
      <c r="S11" s="42">
        <v>2.5784271594327499E-3</v>
      </c>
      <c r="T11" s="42">
        <v>3.2230339492909299E-3</v>
      </c>
      <c r="U11" s="42">
        <v>9.7024579560155196E-3</v>
      </c>
      <c r="V11" s="44">
        <v>1.7</v>
      </c>
      <c r="W11" s="45" t="s">
        <v>77</v>
      </c>
      <c r="X11" s="35"/>
      <c r="Y11" s="35"/>
    </row>
    <row r="12" spans="1:27" ht="27.6">
      <c r="A12" s="148"/>
      <c r="B12" s="148"/>
      <c r="C12" s="148"/>
      <c r="D12" s="39" t="s">
        <v>76</v>
      </c>
      <c r="E12" s="40">
        <v>44596.5626898958</v>
      </c>
      <c r="F12" s="15" t="s">
        <v>101</v>
      </c>
      <c r="G12" s="16">
        <v>4</v>
      </c>
      <c r="H12" s="17">
        <f>G12/P$11</f>
        <v>0.26666666666666666</v>
      </c>
      <c r="I12" s="17">
        <f>+G12/K$11</f>
        <v>8.5947571981091536E-4</v>
      </c>
      <c r="J12" s="41">
        <v>4749</v>
      </c>
      <c r="K12" s="41">
        <v>4654</v>
      </c>
      <c r="L12" s="42">
        <v>0.97999578858707104</v>
      </c>
      <c r="M12" s="43">
        <v>1546</v>
      </c>
      <c r="N12" s="41">
        <v>1112</v>
      </c>
      <c r="O12" s="42">
        <v>0.23893425010743399</v>
      </c>
      <c r="P12" s="43">
        <v>15</v>
      </c>
      <c r="Q12" s="41">
        <v>12</v>
      </c>
      <c r="R12" s="42">
        <v>1.07913669064748E-2</v>
      </c>
      <c r="S12" s="42">
        <v>2.5784271594327499E-3</v>
      </c>
      <c r="T12" s="42">
        <v>3.2230339492909299E-3</v>
      </c>
      <c r="U12" s="42">
        <v>9.7024579560155196E-3</v>
      </c>
      <c r="V12" s="44">
        <v>1.7</v>
      </c>
      <c r="W12" s="45"/>
      <c r="X12" s="35"/>
      <c r="Y12" s="35"/>
    </row>
    <row r="13" spans="1:27">
      <c r="A13" s="148"/>
      <c r="B13" s="148"/>
      <c r="C13" s="148"/>
      <c r="D13" s="39" t="s">
        <v>76</v>
      </c>
      <c r="E13" s="40">
        <v>44596.5626898958</v>
      </c>
      <c r="F13" s="15" t="s">
        <v>58</v>
      </c>
      <c r="G13" s="16">
        <v>8</v>
      </c>
      <c r="H13" s="17">
        <f>G13/P$11</f>
        <v>0.53333333333333333</v>
      </c>
      <c r="I13" s="17">
        <f>+G13/K$11</f>
        <v>1.7189514396218307E-3</v>
      </c>
      <c r="J13" s="41">
        <v>4749</v>
      </c>
      <c r="K13" s="41">
        <v>4654</v>
      </c>
      <c r="L13" s="42">
        <v>0.97999578858707104</v>
      </c>
      <c r="M13" s="43">
        <v>1546</v>
      </c>
      <c r="N13" s="41">
        <v>1112</v>
      </c>
      <c r="O13" s="42">
        <v>0.23893425010743399</v>
      </c>
      <c r="P13" s="43">
        <v>15</v>
      </c>
      <c r="Q13" s="41">
        <v>12</v>
      </c>
      <c r="R13" s="42">
        <v>1.07913669064748E-2</v>
      </c>
      <c r="S13" s="42">
        <v>2.5784271594327499E-3</v>
      </c>
      <c r="T13" s="42">
        <v>3.2230339492909299E-3</v>
      </c>
      <c r="U13" s="42">
        <v>9.7024579560155196E-3</v>
      </c>
      <c r="V13" s="44">
        <v>1.7</v>
      </c>
      <c r="W13" s="45"/>
      <c r="X13" s="35"/>
      <c r="Y13" s="35"/>
    </row>
    <row r="14" spans="1:27">
      <c r="A14" s="148"/>
      <c r="B14" s="148"/>
      <c r="C14" s="148"/>
      <c r="D14" s="39"/>
      <c r="E14" s="40"/>
      <c r="F14" s="40"/>
      <c r="G14" s="40"/>
      <c r="H14" s="40"/>
      <c r="I14" s="40"/>
      <c r="J14" s="41"/>
      <c r="K14" s="41"/>
      <c r="L14" s="42"/>
      <c r="M14" s="43"/>
      <c r="N14" s="41"/>
      <c r="O14" s="42"/>
      <c r="P14" s="43"/>
      <c r="Q14" s="41"/>
      <c r="R14" s="42"/>
      <c r="S14" s="42"/>
      <c r="T14" s="42"/>
      <c r="U14" s="42"/>
      <c r="V14" s="44"/>
      <c r="W14" s="45"/>
      <c r="X14" s="35"/>
      <c r="Y14" s="35"/>
    </row>
    <row r="15" spans="1:27" ht="20.399999999999999">
      <c r="A15" s="148"/>
      <c r="B15" s="148"/>
      <c r="C15" s="148"/>
      <c r="D15" s="39" t="s">
        <v>78</v>
      </c>
      <c r="E15" s="40">
        <v>44610.375472453699</v>
      </c>
      <c r="F15" s="40"/>
      <c r="G15" s="40"/>
      <c r="H15" s="40"/>
      <c r="I15" s="40"/>
      <c r="J15" s="41">
        <v>12631</v>
      </c>
      <c r="K15" s="41">
        <v>12510</v>
      </c>
      <c r="L15" s="42">
        <v>0.99042039426807105</v>
      </c>
      <c r="M15" s="43">
        <v>5453</v>
      </c>
      <c r="N15" s="41">
        <v>3866</v>
      </c>
      <c r="O15" s="42">
        <v>0.30903277378097499</v>
      </c>
      <c r="P15" s="43">
        <v>56</v>
      </c>
      <c r="Q15" s="41">
        <v>38</v>
      </c>
      <c r="R15" s="42">
        <v>9.8292809105018104E-3</v>
      </c>
      <c r="S15" s="42">
        <v>3.0375699440447598E-3</v>
      </c>
      <c r="T15" s="42">
        <v>4.4764188649080699E-3</v>
      </c>
      <c r="U15" s="42">
        <v>1.0269576379974299E-2</v>
      </c>
      <c r="V15" s="44">
        <v>1.8</v>
      </c>
      <c r="W15" s="45" t="s">
        <v>79</v>
      </c>
      <c r="X15" s="35"/>
      <c r="Y15" s="35"/>
    </row>
    <row r="16" spans="1:27" ht="27.6">
      <c r="A16" s="148"/>
      <c r="B16" s="148"/>
      <c r="C16" s="148"/>
      <c r="D16" s="39" t="s">
        <v>78</v>
      </c>
      <c r="E16" s="40">
        <v>44610.375472453699</v>
      </c>
      <c r="F16" s="15" t="s">
        <v>101</v>
      </c>
      <c r="G16" s="16">
        <v>4</v>
      </c>
      <c r="H16" s="17">
        <f>G16/P$15</f>
        <v>7.1428571428571425E-2</v>
      </c>
      <c r="I16" s="17">
        <f>+G16/K$15</f>
        <v>3.1974420463629099E-4</v>
      </c>
      <c r="J16" s="41">
        <v>12631</v>
      </c>
      <c r="K16" s="41">
        <v>12510</v>
      </c>
      <c r="L16" s="42">
        <v>0.99042039426807105</v>
      </c>
      <c r="M16" s="43">
        <v>5453</v>
      </c>
      <c r="N16" s="41">
        <v>3866</v>
      </c>
      <c r="O16" s="42">
        <v>0.30903277378097499</v>
      </c>
      <c r="P16" s="43">
        <v>56</v>
      </c>
      <c r="Q16" s="41">
        <v>38</v>
      </c>
      <c r="R16" s="42">
        <v>9.8292809105018104E-3</v>
      </c>
      <c r="S16" s="42">
        <v>3.0375699440447598E-3</v>
      </c>
      <c r="T16" s="42">
        <v>4.4764188649080699E-3</v>
      </c>
      <c r="U16" s="42">
        <v>1.0269576379974299E-2</v>
      </c>
      <c r="V16" s="44">
        <v>1.8</v>
      </c>
      <c r="W16" s="45"/>
      <c r="X16" s="35"/>
      <c r="Y16" s="35"/>
    </row>
    <row r="17" spans="1:25" ht="20.399999999999999">
      <c r="A17" s="148"/>
      <c r="B17" s="148"/>
      <c r="C17" s="148"/>
      <c r="D17" s="39" t="s">
        <v>78</v>
      </c>
      <c r="E17" s="40">
        <v>44610.375472453699</v>
      </c>
      <c r="F17" s="15" t="s">
        <v>58</v>
      </c>
      <c r="G17" s="16">
        <v>8</v>
      </c>
      <c r="H17" s="17">
        <f t="shared" ref="H17:H18" si="2">G17/P$15</f>
        <v>0.14285714285714285</v>
      </c>
      <c r="I17" s="17">
        <f t="shared" ref="I17:I18" si="3">+G17/K$15</f>
        <v>6.3948840927258198E-4</v>
      </c>
      <c r="J17" s="41">
        <v>12631</v>
      </c>
      <c r="K17" s="41">
        <v>12510</v>
      </c>
      <c r="L17" s="42">
        <v>0.99042039426807105</v>
      </c>
      <c r="M17" s="43">
        <v>5453</v>
      </c>
      <c r="N17" s="41">
        <v>3866</v>
      </c>
      <c r="O17" s="42">
        <v>0.30903277378097499</v>
      </c>
      <c r="P17" s="43">
        <v>56</v>
      </c>
      <c r="Q17" s="41">
        <v>38</v>
      </c>
      <c r="R17" s="42">
        <v>9.8292809105018104E-3</v>
      </c>
      <c r="S17" s="42">
        <v>3.0375699440447598E-3</v>
      </c>
      <c r="T17" s="42">
        <v>4.4764188649080699E-3</v>
      </c>
      <c r="U17" s="42">
        <v>1.0269576379974299E-2</v>
      </c>
      <c r="V17" s="44">
        <v>1.8</v>
      </c>
      <c r="W17" s="45"/>
      <c r="X17" s="35"/>
      <c r="Y17" s="35"/>
    </row>
    <row r="18" spans="1:25" ht="27.6">
      <c r="A18" s="148"/>
      <c r="B18" s="148"/>
      <c r="C18" s="148"/>
      <c r="D18" s="39" t="s">
        <v>78</v>
      </c>
      <c r="E18" s="40">
        <v>44610.375472453699</v>
      </c>
      <c r="F18" s="15" t="s">
        <v>102</v>
      </c>
      <c r="G18" s="16">
        <v>8</v>
      </c>
      <c r="H18" s="17">
        <f t="shared" si="2"/>
        <v>0.14285714285714285</v>
      </c>
      <c r="I18" s="17">
        <f t="shared" si="3"/>
        <v>6.3948840927258198E-4</v>
      </c>
      <c r="J18" s="41">
        <v>12631</v>
      </c>
      <c r="K18" s="41">
        <v>12510</v>
      </c>
      <c r="L18" s="42">
        <v>0.99042039426807105</v>
      </c>
      <c r="M18" s="43">
        <v>5453</v>
      </c>
      <c r="N18" s="41">
        <v>3866</v>
      </c>
      <c r="O18" s="42">
        <v>0.30903277378097499</v>
      </c>
      <c r="P18" s="43">
        <v>56</v>
      </c>
      <c r="Q18" s="41">
        <v>38</v>
      </c>
      <c r="R18" s="42">
        <v>9.8292809105018104E-3</v>
      </c>
      <c r="S18" s="42">
        <v>3.0375699440447598E-3</v>
      </c>
      <c r="T18" s="42">
        <v>4.4764188649080699E-3</v>
      </c>
      <c r="U18" s="42">
        <v>1.0269576379974299E-2</v>
      </c>
      <c r="V18" s="44">
        <v>1.8</v>
      </c>
      <c r="W18" s="45"/>
      <c r="X18" s="35"/>
      <c r="Y18" s="35"/>
    </row>
    <row r="19" spans="1:25">
      <c r="A19" s="148"/>
      <c r="B19" s="148"/>
      <c r="C19" s="148"/>
      <c r="D19" s="39"/>
      <c r="E19" s="40"/>
      <c r="F19" s="40"/>
      <c r="G19" s="40"/>
      <c r="H19" s="40"/>
      <c r="I19" s="40"/>
      <c r="J19" s="41"/>
      <c r="K19" s="41"/>
      <c r="L19" s="42"/>
      <c r="M19" s="43"/>
      <c r="N19" s="41"/>
      <c r="O19" s="42"/>
      <c r="P19" s="43"/>
      <c r="Q19" s="41"/>
      <c r="R19" s="42"/>
      <c r="S19" s="42"/>
      <c r="T19" s="42"/>
      <c r="U19" s="42"/>
      <c r="V19" s="44"/>
      <c r="W19" s="45"/>
      <c r="X19" s="35"/>
      <c r="Y19" s="35"/>
    </row>
    <row r="20" spans="1:25" ht="20.399999999999999">
      <c r="A20" s="148"/>
      <c r="B20" s="148"/>
      <c r="C20" s="148"/>
      <c r="D20" s="39" t="s">
        <v>80</v>
      </c>
      <c r="E20" s="40">
        <v>44610.376875659698</v>
      </c>
      <c r="F20" s="40"/>
      <c r="G20" s="40"/>
      <c r="H20" s="40"/>
      <c r="I20" s="40"/>
      <c r="J20" s="41">
        <v>4707</v>
      </c>
      <c r="K20" s="41">
        <v>4638</v>
      </c>
      <c r="L20" s="42">
        <v>0.98534098151688998</v>
      </c>
      <c r="M20" s="43">
        <v>1448</v>
      </c>
      <c r="N20" s="41">
        <v>1050</v>
      </c>
      <c r="O20" s="42">
        <v>0.22639068564036199</v>
      </c>
      <c r="P20" s="43">
        <v>5</v>
      </c>
      <c r="Q20" s="41">
        <v>5</v>
      </c>
      <c r="R20" s="42">
        <v>4.7619047619047597E-3</v>
      </c>
      <c r="S20" s="42">
        <v>1.07805088400172E-3</v>
      </c>
      <c r="T20" s="42">
        <v>1.07805088400172E-3</v>
      </c>
      <c r="U20" s="42">
        <v>3.4530386740331499E-3</v>
      </c>
      <c r="V20" s="44">
        <v>1</v>
      </c>
      <c r="W20" s="45" t="s">
        <v>81</v>
      </c>
      <c r="X20" s="35"/>
      <c r="Y20" s="35"/>
    </row>
    <row r="21" spans="1:25" ht="20.399999999999999">
      <c r="A21" s="148"/>
      <c r="B21" s="148"/>
      <c r="C21" s="148"/>
      <c r="D21" s="39" t="s">
        <v>80</v>
      </c>
      <c r="E21" s="40">
        <v>44610.376875659698</v>
      </c>
      <c r="F21" s="15" t="s">
        <v>57</v>
      </c>
      <c r="G21" s="16">
        <v>1</v>
      </c>
      <c r="H21" s="17">
        <f>G21/P$20</f>
        <v>0.2</v>
      </c>
      <c r="I21" s="17">
        <f>+G21/K$20</f>
        <v>2.1561017680034498E-4</v>
      </c>
      <c r="J21" s="41">
        <v>4707</v>
      </c>
      <c r="K21" s="41">
        <v>4638</v>
      </c>
      <c r="L21" s="42">
        <v>0.98534098151688998</v>
      </c>
      <c r="M21" s="43">
        <v>1448</v>
      </c>
      <c r="N21" s="41">
        <v>1050</v>
      </c>
      <c r="O21" s="42">
        <v>0.22639068564036199</v>
      </c>
      <c r="P21" s="43">
        <v>5</v>
      </c>
      <c r="Q21" s="41">
        <v>5</v>
      </c>
      <c r="R21" s="42">
        <v>4.7619047619047597E-3</v>
      </c>
      <c r="S21" s="42">
        <v>1.07805088400172E-3</v>
      </c>
      <c r="T21" s="42">
        <v>1.07805088400172E-3</v>
      </c>
      <c r="U21" s="42">
        <v>3.4530386740331499E-3</v>
      </c>
      <c r="V21" s="44">
        <v>1</v>
      </c>
      <c r="W21" s="45"/>
      <c r="X21" s="35"/>
      <c r="Y21" s="35"/>
    </row>
    <row r="22" spans="1:25" ht="20.399999999999999">
      <c r="A22" s="148"/>
      <c r="B22" s="148"/>
      <c r="C22" s="148"/>
      <c r="D22" s="39" t="s">
        <v>80</v>
      </c>
      <c r="E22" s="40">
        <v>44610.376875659698</v>
      </c>
      <c r="F22" s="15" t="s">
        <v>58</v>
      </c>
      <c r="G22" s="16">
        <v>3</v>
      </c>
      <c r="H22" s="17">
        <f>G22/P$20</f>
        <v>0.6</v>
      </c>
      <c r="I22" s="17">
        <f>+G22/K$20</f>
        <v>6.4683053040103498E-4</v>
      </c>
      <c r="J22" s="41">
        <v>4707</v>
      </c>
      <c r="K22" s="41">
        <v>4638</v>
      </c>
      <c r="L22" s="42">
        <v>0.98534098151688998</v>
      </c>
      <c r="M22" s="43">
        <v>1448</v>
      </c>
      <c r="N22" s="41">
        <v>1050</v>
      </c>
      <c r="O22" s="42">
        <v>0.22639068564036199</v>
      </c>
      <c r="P22" s="43">
        <v>5</v>
      </c>
      <c r="Q22" s="41">
        <v>5</v>
      </c>
      <c r="R22" s="42">
        <v>4.7619047619047597E-3</v>
      </c>
      <c r="S22" s="42">
        <v>1.07805088400172E-3</v>
      </c>
      <c r="T22" s="42">
        <v>1.07805088400172E-3</v>
      </c>
      <c r="U22" s="42">
        <v>3.4530386740331499E-3</v>
      </c>
      <c r="V22" s="44">
        <v>1</v>
      </c>
      <c r="W22" s="45"/>
      <c r="X22" s="35"/>
      <c r="Y22" s="35"/>
    </row>
    <row r="23" spans="1:25">
      <c r="A23" s="148"/>
      <c r="B23" s="148"/>
      <c r="C23" s="148"/>
      <c r="D23" s="39"/>
      <c r="E23" s="40"/>
      <c r="F23" s="40"/>
      <c r="G23" s="40"/>
      <c r="H23" s="40"/>
      <c r="I23" s="40"/>
      <c r="J23" s="41"/>
      <c r="K23" s="41"/>
      <c r="L23" s="42"/>
      <c r="M23" s="43"/>
      <c r="N23" s="41"/>
      <c r="O23" s="42"/>
      <c r="P23" s="43"/>
      <c r="Q23" s="41"/>
      <c r="R23" s="42"/>
      <c r="S23" s="42"/>
      <c r="T23" s="42"/>
      <c r="U23" s="42"/>
      <c r="V23" s="44"/>
      <c r="W23" s="45"/>
      <c r="X23" s="35"/>
      <c r="Y23" s="35"/>
    </row>
    <row r="24" spans="1:25">
      <c r="A24" s="148"/>
      <c r="B24" s="148"/>
      <c r="C24" s="149"/>
      <c r="D24" s="39" t="s">
        <v>82</v>
      </c>
      <c r="E24" s="40">
        <v>44620.583557326398</v>
      </c>
      <c r="F24" s="40"/>
      <c r="G24" s="40"/>
      <c r="H24" s="40"/>
      <c r="I24" s="40"/>
      <c r="J24" s="41">
        <v>226</v>
      </c>
      <c r="K24" s="41">
        <v>221</v>
      </c>
      <c r="L24" s="42">
        <v>0.97787610619469001</v>
      </c>
      <c r="M24" s="43">
        <v>250</v>
      </c>
      <c r="N24" s="41">
        <v>106</v>
      </c>
      <c r="O24" s="42">
        <v>0.47963800904977399</v>
      </c>
      <c r="P24" s="43">
        <v>13</v>
      </c>
      <c r="Q24" s="41">
        <v>8</v>
      </c>
      <c r="R24" s="42">
        <v>7.5471698113207503E-2</v>
      </c>
      <c r="S24" s="42">
        <v>3.6199095022624403E-2</v>
      </c>
      <c r="T24" s="42">
        <v>5.8823529411764698E-2</v>
      </c>
      <c r="U24" s="42">
        <v>5.1999999999999998E-2</v>
      </c>
      <c r="V24" s="44">
        <v>0.5</v>
      </c>
      <c r="W24" s="45" t="s">
        <v>83</v>
      </c>
      <c r="X24" s="35"/>
      <c r="Y24" s="35"/>
    </row>
    <row r="25" spans="1:25">
      <c r="A25" s="148"/>
      <c r="B25" s="148"/>
      <c r="C25" s="46"/>
      <c r="D25" s="39" t="s">
        <v>82</v>
      </c>
      <c r="E25" s="40">
        <v>44620.583557326398</v>
      </c>
      <c r="F25" s="15" t="s">
        <v>57</v>
      </c>
      <c r="G25" s="16">
        <v>4</v>
      </c>
      <c r="H25" s="17">
        <f>G25/P$24</f>
        <v>0.30769230769230771</v>
      </c>
      <c r="I25" s="17">
        <f>+G25/K$24</f>
        <v>1.8099547511312219E-2</v>
      </c>
      <c r="J25" s="41">
        <v>226</v>
      </c>
      <c r="K25" s="41">
        <v>221</v>
      </c>
      <c r="L25" s="42">
        <v>0.97787610619469001</v>
      </c>
      <c r="M25" s="43">
        <v>250</v>
      </c>
      <c r="N25" s="41">
        <v>106</v>
      </c>
      <c r="O25" s="42">
        <v>0.47963800904977399</v>
      </c>
      <c r="P25" s="43">
        <v>13</v>
      </c>
      <c r="Q25" s="41">
        <v>8</v>
      </c>
      <c r="R25" s="42">
        <v>7.5471698113207503E-2</v>
      </c>
      <c r="S25" s="42">
        <v>3.6199095022624403E-2</v>
      </c>
      <c r="T25" s="42">
        <v>5.8823529411764698E-2</v>
      </c>
      <c r="U25" s="42">
        <v>5.1999999999999998E-2</v>
      </c>
      <c r="V25" s="44">
        <v>0.5</v>
      </c>
      <c r="W25" s="45"/>
      <c r="X25" s="35"/>
      <c r="Y25" s="35"/>
    </row>
    <row r="26" spans="1:25">
      <c r="A26" s="148"/>
      <c r="B26" s="148"/>
      <c r="C26" s="46"/>
      <c r="D26" s="39" t="s">
        <v>82</v>
      </c>
      <c r="E26" s="40">
        <v>44620.583557326398</v>
      </c>
      <c r="F26" s="15" t="s">
        <v>58</v>
      </c>
      <c r="G26" s="16">
        <v>0</v>
      </c>
      <c r="H26" s="17">
        <f t="shared" ref="H26:H27" si="4">G26/P$24</f>
        <v>0</v>
      </c>
      <c r="I26" s="17">
        <f t="shared" ref="I26:I27" si="5">+G26/K$24</f>
        <v>0</v>
      </c>
      <c r="J26" s="41">
        <v>226</v>
      </c>
      <c r="K26" s="41">
        <v>221</v>
      </c>
      <c r="L26" s="42">
        <v>0.97787610619469001</v>
      </c>
      <c r="M26" s="43">
        <v>250</v>
      </c>
      <c r="N26" s="41">
        <v>106</v>
      </c>
      <c r="O26" s="42">
        <v>0.47963800904977399</v>
      </c>
      <c r="P26" s="43">
        <v>13</v>
      </c>
      <c r="Q26" s="41">
        <v>8</v>
      </c>
      <c r="R26" s="42">
        <v>7.5471698113207503E-2</v>
      </c>
      <c r="S26" s="42">
        <v>3.6199095022624403E-2</v>
      </c>
      <c r="T26" s="42">
        <v>5.8823529411764698E-2</v>
      </c>
      <c r="U26" s="42">
        <v>5.1999999999999998E-2</v>
      </c>
      <c r="V26" s="44">
        <v>0.5</v>
      </c>
      <c r="W26" s="45"/>
      <c r="X26" s="35"/>
      <c r="Y26" s="35"/>
    </row>
    <row r="27" spans="1:25" ht="27.6">
      <c r="A27" s="148"/>
      <c r="B27" s="148"/>
      <c r="C27" s="46"/>
      <c r="D27" s="39" t="s">
        <v>82</v>
      </c>
      <c r="E27" s="40">
        <v>44620.583557326398</v>
      </c>
      <c r="F27" s="15" t="s">
        <v>103</v>
      </c>
      <c r="G27" s="16">
        <v>5</v>
      </c>
      <c r="H27" s="17">
        <f t="shared" si="4"/>
        <v>0.38461538461538464</v>
      </c>
      <c r="I27" s="17">
        <f t="shared" si="5"/>
        <v>2.2624434389140271E-2</v>
      </c>
      <c r="J27" s="41">
        <v>226</v>
      </c>
      <c r="K27" s="41">
        <v>221</v>
      </c>
      <c r="L27" s="42">
        <v>0.97787610619469001</v>
      </c>
      <c r="M27" s="43">
        <v>250</v>
      </c>
      <c r="N27" s="41">
        <v>106</v>
      </c>
      <c r="O27" s="42">
        <v>0.47963800904977399</v>
      </c>
      <c r="P27" s="43">
        <v>13</v>
      </c>
      <c r="Q27" s="41">
        <v>8</v>
      </c>
      <c r="R27" s="42">
        <v>7.5471698113207503E-2</v>
      </c>
      <c r="S27" s="42">
        <v>3.6199095022624403E-2</v>
      </c>
      <c r="T27" s="42">
        <v>5.8823529411764698E-2</v>
      </c>
      <c r="U27" s="42">
        <v>5.1999999999999998E-2</v>
      </c>
      <c r="V27" s="44">
        <v>0.5</v>
      </c>
      <c r="W27" s="45"/>
      <c r="X27" s="35"/>
      <c r="Y27" s="35"/>
    </row>
    <row r="28" spans="1:25">
      <c r="A28" s="148"/>
      <c r="B28" s="148"/>
      <c r="C28" s="152" t="s">
        <v>84</v>
      </c>
      <c r="D28" s="144"/>
      <c r="E28" s="47" t="s">
        <v>0</v>
      </c>
      <c r="F28" s="47"/>
      <c r="G28" s="47"/>
      <c r="H28" s="47"/>
      <c r="I28" s="47"/>
      <c r="J28" s="48">
        <v>34938</v>
      </c>
      <c r="K28" s="48">
        <v>34490</v>
      </c>
      <c r="L28" s="49">
        <v>0.98717728547713102</v>
      </c>
      <c r="M28" s="50">
        <v>15140</v>
      </c>
      <c r="N28" s="48">
        <v>10582</v>
      </c>
      <c r="O28" s="49">
        <v>0.30681356915047803</v>
      </c>
      <c r="P28" s="50">
        <v>199</v>
      </c>
      <c r="Q28" s="48">
        <v>151</v>
      </c>
      <c r="R28" s="49">
        <v>1.42695142695143E-2</v>
      </c>
      <c r="S28" s="49">
        <v>4.3780806030733503E-3</v>
      </c>
      <c r="T28" s="49">
        <v>5.7697883444476697E-3</v>
      </c>
      <c r="U28" s="49">
        <v>1.31439894319683E-2</v>
      </c>
      <c r="V28" s="47" t="s">
        <v>0</v>
      </c>
      <c r="W28" s="47" t="s">
        <v>0</v>
      </c>
      <c r="X28" s="35"/>
      <c r="Y28" s="35"/>
    </row>
    <row r="29" spans="1:25" ht="20.399999999999999">
      <c r="A29" s="148"/>
      <c r="B29" s="148"/>
      <c r="C29" s="146" t="s">
        <v>33</v>
      </c>
      <c r="D29" s="39" t="s">
        <v>85</v>
      </c>
      <c r="E29" s="40">
        <v>44596.500125081002</v>
      </c>
      <c r="F29" s="40"/>
      <c r="G29" s="40"/>
      <c r="H29" s="40"/>
      <c r="I29" s="40"/>
      <c r="J29" s="41">
        <v>7447</v>
      </c>
      <c r="K29" s="41">
        <v>6326</v>
      </c>
      <c r="L29" s="42">
        <v>0.849469585067813</v>
      </c>
      <c r="M29" s="43">
        <v>1472</v>
      </c>
      <c r="N29" s="41">
        <v>1022</v>
      </c>
      <c r="O29" s="42">
        <v>0.16155548529876701</v>
      </c>
      <c r="P29" s="43">
        <v>49</v>
      </c>
      <c r="Q29" s="41">
        <v>31</v>
      </c>
      <c r="R29" s="42">
        <v>3.0332681017612498E-2</v>
      </c>
      <c r="S29" s="42">
        <v>4.9004110022130903E-3</v>
      </c>
      <c r="T29" s="42">
        <v>7.7458109389819804E-3</v>
      </c>
      <c r="U29" s="42">
        <v>3.3288043478260899E-2</v>
      </c>
      <c r="V29" s="44">
        <v>1.7</v>
      </c>
      <c r="W29" s="45" t="s">
        <v>86</v>
      </c>
      <c r="X29" s="35"/>
      <c r="Y29" s="35"/>
    </row>
    <row r="30" spans="1:25" ht="20.399999999999999">
      <c r="A30" s="148"/>
      <c r="B30" s="148"/>
      <c r="C30" s="147"/>
      <c r="D30" s="39" t="s">
        <v>85</v>
      </c>
      <c r="E30" s="40">
        <v>44596.500125081002</v>
      </c>
      <c r="F30" s="66" t="s">
        <v>104</v>
      </c>
      <c r="G30" s="67">
        <v>30</v>
      </c>
      <c r="H30" s="68">
        <f>G30/P29</f>
        <v>0.61224489795918369</v>
      </c>
      <c r="I30" s="68">
        <f>+G30/K29</f>
        <v>4.7423332279481504E-3</v>
      </c>
      <c r="J30" s="41">
        <v>7447</v>
      </c>
      <c r="K30" s="41">
        <v>6326</v>
      </c>
      <c r="L30" s="42">
        <v>0.849469585067813</v>
      </c>
      <c r="M30" s="43">
        <v>1472</v>
      </c>
      <c r="N30" s="41">
        <v>1022</v>
      </c>
      <c r="O30" s="42">
        <v>0.16155548529876701</v>
      </c>
      <c r="P30" s="43">
        <v>49</v>
      </c>
      <c r="Q30" s="41">
        <v>31</v>
      </c>
      <c r="R30" s="42">
        <v>3.0332681017612498E-2</v>
      </c>
      <c r="S30" s="42">
        <v>4.9004110022130903E-3</v>
      </c>
      <c r="T30" s="42">
        <v>7.7458109389819804E-3</v>
      </c>
      <c r="U30" s="42">
        <v>3.3288043478260899E-2</v>
      </c>
      <c r="V30" s="44">
        <v>1.7</v>
      </c>
      <c r="W30" s="45"/>
      <c r="X30" s="35"/>
      <c r="Y30" s="35"/>
    </row>
    <row r="31" spans="1:25" ht="20.399999999999999">
      <c r="A31" s="148"/>
      <c r="B31" s="148"/>
      <c r="C31" s="147"/>
      <c r="D31" s="39" t="s">
        <v>85</v>
      </c>
      <c r="E31" s="40">
        <v>44596.500125081002</v>
      </c>
      <c r="F31" s="66" t="s">
        <v>100</v>
      </c>
      <c r="G31" s="67">
        <v>8</v>
      </c>
      <c r="H31" s="68">
        <f>G31/P30</f>
        <v>0.16326530612244897</v>
      </c>
      <c r="I31" s="68">
        <f>+G31/K30</f>
        <v>1.2646221941195069E-3</v>
      </c>
      <c r="J31" s="41">
        <v>7447</v>
      </c>
      <c r="K31" s="41">
        <v>6326</v>
      </c>
      <c r="L31" s="42">
        <v>0.849469585067813</v>
      </c>
      <c r="M31" s="43">
        <v>1472</v>
      </c>
      <c r="N31" s="41">
        <v>1022</v>
      </c>
      <c r="O31" s="42">
        <v>0.16155548529876701</v>
      </c>
      <c r="P31" s="43">
        <v>49</v>
      </c>
      <c r="Q31" s="41">
        <v>31</v>
      </c>
      <c r="R31" s="42">
        <v>3.0332681017612498E-2</v>
      </c>
      <c r="S31" s="42">
        <v>4.9004110022130903E-3</v>
      </c>
      <c r="T31" s="42">
        <v>7.7458109389819804E-3</v>
      </c>
      <c r="U31" s="42">
        <v>3.3288043478260899E-2</v>
      </c>
      <c r="V31" s="44">
        <v>1.7</v>
      </c>
      <c r="W31" s="45"/>
      <c r="X31" s="35"/>
      <c r="Y31" s="35"/>
    </row>
    <row r="32" spans="1:25">
      <c r="A32" s="148"/>
      <c r="B32" s="148"/>
      <c r="C32" s="147"/>
      <c r="D32" s="39"/>
      <c r="E32" s="40"/>
      <c r="F32" s="40"/>
      <c r="G32" s="40"/>
      <c r="H32" s="40"/>
      <c r="I32" s="40"/>
      <c r="J32" s="41"/>
      <c r="K32" s="41"/>
      <c r="L32" s="42"/>
      <c r="M32" s="43"/>
      <c r="N32" s="41"/>
      <c r="O32" s="42"/>
      <c r="P32" s="43"/>
      <c r="Q32" s="41"/>
      <c r="R32" s="42"/>
      <c r="S32" s="42"/>
      <c r="T32" s="42"/>
      <c r="U32" s="42"/>
      <c r="V32" s="44"/>
      <c r="W32" s="45"/>
      <c r="X32" s="35"/>
      <c r="Y32" s="35"/>
    </row>
    <row r="33" spans="1:25">
      <c r="A33" s="148"/>
      <c r="B33" s="148"/>
      <c r="C33" s="147"/>
      <c r="D33" s="39"/>
      <c r="E33" s="40"/>
      <c r="F33" s="40"/>
      <c r="G33" s="40"/>
      <c r="H33" s="40"/>
      <c r="I33" s="40"/>
      <c r="J33" s="41"/>
      <c r="K33" s="41"/>
      <c r="L33" s="42"/>
      <c r="M33" s="43"/>
      <c r="N33" s="41"/>
      <c r="O33" s="42"/>
      <c r="P33" s="43"/>
      <c r="Q33" s="41"/>
      <c r="R33" s="42"/>
      <c r="S33" s="42"/>
      <c r="T33" s="42"/>
      <c r="U33" s="42"/>
      <c r="V33" s="44"/>
      <c r="W33" s="45"/>
      <c r="X33" s="35"/>
      <c r="Y33" s="35"/>
    </row>
    <row r="34" spans="1:25" ht="20.399999999999999">
      <c r="A34" s="148"/>
      <c r="B34" s="148"/>
      <c r="C34" s="147"/>
      <c r="D34" s="39" t="s">
        <v>85</v>
      </c>
      <c r="E34" s="40">
        <v>44596.500125081002</v>
      </c>
      <c r="F34" s="40"/>
      <c r="G34" s="40"/>
      <c r="H34" s="40"/>
      <c r="I34" s="40"/>
      <c r="J34" s="41">
        <v>7447</v>
      </c>
      <c r="K34" s="41">
        <v>6326</v>
      </c>
      <c r="L34" s="42">
        <v>0.849469585067813</v>
      </c>
      <c r="M34" s="43">
        <v>1472</v>
      </c>
      <c r="N34" s="41">
        <v>1022</v>
      </c>
      <c r="O34" s="42">
        <v>0.16155548529876701</v>
      </c>
      <c r="P34" s="43">
        <v>49</v>
      </c>
      <c r="Q34" s="41">
        <v>31</v>
      </c>
      <c r="R34" s="42">
        <v>3.0332681017612498E-2</v>
      </c>
      <c r="S34" s="42">
        <v>4.9004110022130903E-3</v>
      </c>
      <c r="T34" s="42">
        <v>7.7458109389819804E-3</v>
      </c>
      <c r="U34" s="42">
        <v>3.3288043478260899E-2</v>
      </c>
      <c r="V34" s="44">
        <v>1.7</v>
      </c>
      <c r="W34" s="45"/>
      <c r="X34" s="35"/>
      <c r="Y34" s="35"/>
    </row>
    <row r="35" spans="1:25">
      <c r="A35" s="148"/>
      <c r="B35" s="148"/>
      <c r="C35" s="147"/>
      <c r="D35" s="39"/>
      <c r="E35" s="40"/>
      <c r="F35" s="40"/>
      <c r="G35" s="40"/>
      <c r="H35" s="40"/>
      <c r="I35" s="40"/>
      <c r="J35" s="41"/>
      <c r="K35" s="41"/>
      <c r="L35" s="42"/>
      <c r="M35" s="43"/>
      <c r="N35" s="41"/>
      <c r="O35" s="42"/>
      <c r="P35" s="43"/>
      <c r="Q35" s="41"/>
      <c r="R35" s="42"/>
      <c r="S35" s="42"/>
      <c r="T35" s="42"/>
      <c r="U35" s="42"/>
      <c r="V35" s="44"/>
      <c r="W35" s="45"/>
      <c r="X35" s="35"/>
      <c r="Y35" s="35"/>
    </row>
    <row r="36" spans="1:25" ht="20.399999999999999">
      <c r="A36" s="148"/>
      <c r="B36" s="148"/>
      <c r="C36" s="148"/>
      <c r="D36" s="39" t="s">
        <v>87</v>
      </c>
      <c r="E36" s="40">
        <v>44596.562695451401</v>
      </c>
      <c r="F36" s="40"/>
      <c r="G36" s="40"/>
      <c r="H36" s="40"/>
      <c r="I36" s="40"/>
      <c r="J36" s="41">
        <v>4482</v>
      </c>
      <c r="K36" s="41">
        <v>4389</v>
      </c>
      <c r="L36" s="42">
        <v>0.97925033467202105</v>
      </c>
      <c r="M36" s="43">
        <v>1361</v>
      </c>
      <c r="N36" s="41">
        <v>973</v>
      </c>
      <c r="O36" s="42">
        <v>0.22169059011164299</v>
      </c>
      <c r="P36" s="43">
        <v>17</v>
      </c>
      <c r="Q36" s="41">
        <v>15</v>
      </c>
      <c r="R36" s="42">
        <v>1.54162384378212E-2</v>
      </c>
      <c r="S36" s="42">
        <v>3.4176349965823602E-3</v>
      </c>
      <c r="T36" s="42">
        <v>3.8733196627933498E-3</v>
      </c>
      <c r="U36" s="42">
        <v>1.24908155767818E-2</v>
      </c>
      <c r="V36" s="44">
        <v>1.7</v>
      </c>
      <c r="W36" s="45" t="s">
        <v>77</v>
      </c>
      <c r="X36" s="35"/>
      <c r="Y36" s="35"/>
    </row>
    <row r="37" spans="1:25" ht="20.399999999999999">
      <c r="A37" s="148"/>
      <c r="B37" s="148"/>
      <c r="C37" s="148"/>
      <c r="D37" s="39" t="s">
        <v>87</v>
      </c>
      <c r="E37" s="40">
        <v>44596.562695451401</v>
      </c>
      <c r="F37" s="66" t="s">
        <v>105</v>
      </c>
      <c r="G37" s="67">
        <v>5</v>
      </c>
      <c r="H37" s="68">
        <f t="shared" ref="H37:H38" si="6">G37/P36</f>
        <v>0.29411764705882354</v>
      </c>
      <c r="I37" s="68">
        <f t="shared" ref="I37:I38" si="7">+G37/K36</f>
        <v>1.139211665527455E-3</v>
      </c>
      <c r="J37" s="41">
        <v>4482</v>
      </c>
      <c r="K37" s="41">
        <v>4389</v>
      </c>
      <c r="L37" s="42">
        <v>0.97925033467202105</v>
      </c>
      <c r="M37" s="43">
        <v>1361</v>
      </c>
      <c r="N37" s="41">
        <v>973</v>
      </c>
      <c r="O37" s="42">
        <v>0.22169059011164299</v>
      </c>
      <c r="P37" s="43">
        <v>17</v>
      </c>
      <c r="Q37" s="41">
        <v>15</v>
      </c>
      <c r="R37" s="42">
        <v>1.54162384378212E-2</v>
      </c>
      <c r="S37" s="42">
        <v>3.4176349965823602E-3</v>
      </c>
      <c r="T37" s="42">
        <v>3.8733196627933498E-3</v>
      </c>
      <c r="U37" s="42">
        <v>1.24908155767818E-2</v>
      </c>
      <c r="V37" s="44">
        <v>1.7</v>
      </c>
      <c r="W37" s="45"/>
      <c r="X37" s="35"/>
      <c r="Y37" s="35"/>
    </row>
    <row r="38" spans="1:25" ht="20.399999999999999">
      <c r="A38" s="148"/>
      <c r="B38" s="148"/>
      <c r="C38" s="148"/>
      <c r="D38" s="39" t="s">
        <v>87</v>
      </c>
      <c r="E38" s="40">
        <v>44596.562695451401</v>
      </c>
      <c r="F38" s="66" t="s">
        <v>106</v>
      </c>
      <c r="G38" s="67">
        <v>3</v>
      </c>
      <c r="H38" s="68">
        <f t="shared" si="6"/>
        <v>0.17647058823529413</v>
      </c>
      <c r="I38" s="68">
        <f t="shared" si="7"/>
        <v>6.8352699931647305E-4</v>
      </c>
      <c r="J38" s="41">
        <v>4482</v>
      </c>
      <c r="K38" s="41">
        <v>4389</v>
      </c>
      <c r="L38" s="42">
        <v>0.97925033467202105</v>
      </c>
      <c r="M38" s="43">
        <v>1361</v>
      </c>
      <c r="N38" s="41">
        <v>973</v>
      </c>
      <c r="O38" s="42">
        <v>0.22169059011164299</v>
      </c>
      <c r="P38" s="43">
        <v>17</v>
      </c>
      <c r="Q38" s="41">
        <v>15</v>
      </c>
      <c r="R38" s="42">
        <v>1.54162384378212E-2</v>
      </c>
      <c r="S38" s="42">
        <v>3.4176349965823602E-3</v>
      </c>
      <c r="T38" s="42">
        <v>3.8733196627933498E-3</v>
      </c>
      <c r="U38" s="42">
        <v>1.24908155767818E-2</v>
      </c>
      <c r="V38" s="44">
        <v>1.7</v>
      </c>
      <c r="W38" s="45"/>
      <c r="X38" s="35"/>
      <c r="Y38" s="35"/>
    </row>
    <row r="39" spans="1:25">
      <c r="A39" s="148"/>
      <c r="B39" s="148"/>
      <c r="C39" s="148"/>
      <c r="D39" s="39"/>
      <c r="E39" s="40"/>
      <c r="F39" s="40"/>
      <c r="G39" s="40"/>
      <c r="H39" s="40"/>
      <c r="I39" s="40"/>
      <c r="J39" s="41"/>
      <c r="K39" s="41"/>
      <c r="L39" s="42"/>
      <c r="M39" s="43"/>
      <c r="N39" s="41"/>
      <c r="O39" s="42"/>
      <c r="P39" s="43"/>
      <c r="Q39" s="41"/>
      <c r="R39" s="42"/>
      <c r="S39" s="42"/>
      <c r="T39" s="42"/>
      <c r="U39" s="42"/>
      <c r="V39" s="44"/>
      <c r="W39" s="45"/>
      <c r="X39" s="35"/>
      <c r="Y39" s="35"/>
    </row>
    <row r="40" spans="1:25" ht="20.399999999999999">
      <c r="A40" s="148"/>
      <c r="B40" s="148"/>
      <c r="C40" s="148"/>
      <c r="D40" s="39" t="s">
        <v>88</v>
      </c>
      <c r="E40" s="40">
        <v>44610.3754813657</v>
      </c>
      <c r="F40" s="40"/>
      <c r="G40" s="40"/>
      <c r="H40" s="40"/>
      <c r="I40" s="40"/>
      <c r="J40" s="41">
        <v>2048</v>
      </c>
      <c r="K40" s="41">
        <v>1920</v>
      </c>
      <c r="L40" s="42">
        <v>0.9375</v>
      </c>
      <c r="M40" s="43">
        <v>1410</v>
      </c>
      <c r="N40" s="41">
        <v>985</v>
      </c>
      <c r="O40" s="42">
        <v>0.51302083333333304</v>
      </c>
      <c r="P40" s="43">
        <v>28</v>
      </c>
      <c r="Q40" s="41">
        <v>22</v>
      </c>
      <c r="R40" s="42">
        <v>2.23350253807107E-2</v>
      </c>
      <c r="S40" s="42">
        <v>1.14583333333333E-2</v>
      </c>
      <c r="T40" s="42">
        <v>1.4583333333333301E-2</v>
      </c>
      <c r="U40" s="42">
        <v>1.9858156028368799E-2</v>
      </c>
      <c r="V40" s="44">
        <v>1.8</v>
      </c>
      <c r="W40" s="45" t="s">
        <v>89</v>
      </c>
      <c r="X40" s="35"/>
      <c r="Y40" s="35"/>
    </row>
    <row r="41" spans="1:25" ht="20.399999999999999">
      <c r="A41" s="148"/>
      <c r="B41" s="148"/>
      <c r="C41" s="148"/>
      <c r="D41" s="39" t="s">
        <v>88</v>
      </c>
      <c r="E41" s="40">
        <v>44610.3754813657</v>
      </c>
      <c r="F41" s="66" t="s">
        <v>104</v>
      </c>
      <c r="G41" s="67">
        <v>25</v>
      </c>
      <c r="H41" s="68">
        <f t="shared" ref="H41" si="8">G41/P40</f>
        <v>0.8928571428571429</v>
      </c>
      <c r="I41" s="68">
        <f t="shared" ref="I41" si="9">+G41/K40</f>
        <v>1.3020833333333334E-2</v>
      </c>
      <c r="J41" s="41">
        <v>2048</v>
      </c>
      <c r="K41" s="41">
        <v>1920</v>
      </c>
      <c r="L41" s="42">
        <v>0.9375</v>
      </c>
      <c r="M41" s="43">
        <v>1410</v>
      </c>
      <c r="N41" s="41">
        <v>985</v>
      </c>
      <c r="O41" s="42">
        <v>0.51302083333333304</v>
      </c>
      <c r="P41" s="43">
        <v>28</v>
      </c>
      <c r="Q41" s="41">
        <v>22</v>
      </c>
      <c r="R41" s="42">
        <v>2.23350253807107E-2</v>
      </c>
      <c r="S41" s="42">
        <v>1.14583333333333E-2</v>
      </c>
      <c r="T41" s="42">
        <v>1.4583333333333301E-2</v>
      </c>
      <c r="U41" s="42">
        <v>1.9858156028368799E-2</v>
      </c>
      <c r="V41" s="44">
        <v>1.8</v>
      </c>
      <c r="W41" s="45"/>
      <c r="X41" s="35"/>
      <c r="Y41" s="35"/>
    </row>
    <row r="42" spans="1:25">
      <c r="A42" s="148"/>
      <c r="B42" s="148"/>
      <c r="C42" s="148"/>
      <c r="D42" s="39"/>
      <c r="E42" s="40"/>
      <c r="F42" s="40"/>
      <c r="G42" s="40"/>
      <c r="H42" s="40"/>
      <c r="I42" s="40"/>
      <c r="J42" s="41"/>
      <c r="K42" s="41"/>
      <c r="L42" s="42"/>
      <c r="M42" s="43"/>
      <c r="N42" s="41"/>
      <c r="O42" s="42"/>
      <c r="P42" s="43"/>
      <c r="Q42" s="41"/>
      <c r="R42" s="42"/>
      <c r="S42" s="42"/>
      <c r="T42" s="42"/>
      <c r="U42" s="42"/>
      <c r="V42" s="44"/>
      <c r="W42" s="45"/>
      <c r="X42" s="35"/>
      <c r="Y42" s="35"/>
    </row>
    <row r="43" spans="1:25" ht="20.399999999999999">
      <c r="A43" s="148"/>
      <c r="B43" s="148"/>
      <c r="C43" s="149"/>
      <c r="D43" s="39" t="s">
        <v>90</v>
      </c>
      <c r="E43" s="40">
        <v>44610.375497303197</v>
      </c>
      <c r="F43" s="40"/>
      <c r="G43" s="40"/>
      <c r="H43" s="40"/>
      <c r="I43" s="40"/>
      <c r="J43" s="41">
        <v>4431</v>
      </c>
      <c r="K43" s="41">
        <v>4370</v>
      </c>
      <c r="L43" s="42">
        <v>0.98623335590160199</v>
      </c>
      <c r="M43" s="43">
        <v>1389</v>
      </c>
      <c r="N43" s="41">
        <v>989</v>
      </c>
      <c r="O43" s="42">
        <v>0.226315789473684</v>
      </c>
      <c r="P43" s="43">
        <v>8</v>
      </c>
      <c r="Q43" s="41">
        <v>5</v>
      </c>
      <c r="R43" s="42">
        <v>5.0556117290192102E-3</v>
      </c>
      <c r="S43" s="42">
        <v>1.1441647597254E-3</v>
      </c>
      <c r="T43" s="42">
        <v>1.83066361556064E-3</v>
      </c>
      <c r="U43" s="42">
        <v>5.75953923686105E-3</v>
      </c>
      <c r="V43" s="44">
        <v>1</v>
      </c>
      <c r="W43" s="45" t="s">
        <v>81</v>
      </c>
      <c r="X43" s="35"/>
      <c r="Y43" s="35"/>
    </row>
    <row r="44" spans="1:25" ht="20.399999999999999">
      <c r="A44" s="148"/>
      <c r="B44" s="148"/>
      <c r="C44" s="46"/>
      <c r="D44" s="39" t="s">
        <v>90</v>
      </c>
      <c r="E44" s="40">
        <v>44610.375497303197</v>
      </c>
      <c r="F44" s="66" t="s">
        <v>57</v>
      </c>
      <c r="G44" s="67">
        <v>2</v>
      </c>
      <c r="H44" s="68">
        <f t="shared" ref="H44:H45" si="10">G44/P43</f>
        <v>0.25</v>
      </c>
      <c r="I44" s="68">
        <f t="shared" ref="I44:I45" si="11">+G44/K43</f>
        <v>4.5766590389016021E-4</v>
      </c>
      <c r="J44" s="41">
        <v>4431</v>
      </c>
      <c r="K44" s="41">
        <v>4370</v>
      </c>
      <c r="L44" s="42">
        <v>0.98623335590160199</v>
      </c>
      <c r="M44" s="43">
        <v>1389</v>
      </c>
      <c r="N44" s="41">
        <v>989</v>
      </c>
      <c r="O44" s="42">
        <v>0.226315789473684</v>
      </c>
      <c r="P44" s="43">
        <v>8</v>
      </c>
      <c r="Q44" s="41">
        <v>5</v>
      </c>
      <c r="R44" s="42">
        <v>5.0556117290192102E-3</v>
      </c>
      <c r="S44" s="42">
        <v>1.1441647597254E-3</v>
      </c>
      <c r="T44" s="42">
        <v>1.83066361556064E-3</v>
      </c>
      <c r="U44" s="42">
        <v>5.75953923686105E-3</v>
      </c>
      <c r="V44" s="44">
        <v>1</v>
      </c>
      <c r="W44" s="45"/>
      <c r="X44" s="35"/>
      <c r="Y44" s="35"/>
    </row>
    <row r="45" spans="1:25" ht="20.399999999999999">
      <c r="A45" s="148"/>
      <c r="B45" s="148"/>
      <c r="C45" s="46"/>
      <c r="D45" s="39" t="s">
        <v>90</v>
      </c>
      <c r="E45" s="40">
        <v>44610.375497303197</v>
      </c>
      <c r="F45" s="66" t="s">
        <v>58</v>
      </c>
      <c r="G45" s="67">
        <v>3</v>
      </c>
      <c r="H45" s="68">
        <f t="shared" si="10"/>
        <v>0.375</v>
      </c>
      <c r="I45" s="68">
        <f t="shared" si="11"/>
        <v>6.8649885583524025E-4</v>
      </c>
      <c r="J45" s="41">
        <v>4431</v>
      </c>
      <c r="K45" s="41">
        <v>4370</v>
      </c>
      <c r="L45" s="42">
        <v>0.98623335590160199</v>
      </c>
      <c r="M45" s="43">
        <v>1389</v>
      </c>
      <c r="N45" s="41">
        <v>989</v>
      </c>
      <c r="O45" s="42">
        <v>0.226315789473684</v>
      </c>
      <c r="P45" s="43">
        <v>8</v>
      </c>
      <c r="Q45" s="41">
        <v>5</v>
      </c>
      <c r="R45" s="42">
        <v>5.0556117290192102E-3</v>
      </c>
      <c r="S45" s="42">
        <v>1.1441647597254E-3</v>
      </c>
      <c r="T45" s="42">
        <v>1.83066361556064E-3</v>
      </c>
      <c r="U45" s="42">
        <v>5.75953923686105E-3</v>
      </c>
      <c r="V45" s="44">
        <v>1</v>
      </c>
      <c r="W45" s="45"/>
      <c r="X45" s="35"/>
      <c r="Y45" s="35"/>
    </row>
    <row r="46" spans="1:25">
      <c r="A46" s="148"/>
      <c r="B46" s="149"/>
      <c r="C46" s="152" t="s">
        <v>91</v>
      </c>
      <c r="D46" s="144"/>
      <c r="E46" s="47" t="s">
        <v>0</v>
      </c>
      <c r="F46" s="47"/>
      <c r="G46" s="47"/>
      <c r="H46" s="47"/>
      <c r="I46" s="47"/>
      <c r="J46" s="48">
        <v>18408</v>
      </c>
      <c r="K46" s="48">
        <v>17005</v>
      </c>
      <c r="L46" s="49">
        <v>0.92378313776618903</v>
      </c>
      <c r="M46" s="50">
        <v>5632</v>
      </c>
      <c r="N46" s="48">
        <v>3969</v>
      </c>
      <c r="O46" s="49">
        <v>0.23340194060570399</v>
      </c>
      <c r="P46" s="50">
        <v>102</v>
      </c>
      <c r="Q46" s="48">
        <v>73</v>
      </c>
      <c r="R46" s="49">
        <v>1.8392542202066001E-2</v>
      </c>
      <c r="S46" s="49">
        <v>4.29285504263452E-3</v>
      </c>
      <c r="T46" s="49">
        <v>5.9982358129961801E-3</v>
      </c>
      <c r="U46" s="49">
        <v>1.8110795454545501E-2</v>
      </c>
      <c r="V46" s="47" t="s">
        <v>0</v>
      </c>
      <c r="W46" s="47" t="s">
        <v>0</v>
      </c>
      <c r="X46" s="35"/>
      <c r="Y46" s="35"/>
    </row>
    <row r="47" spans="1:25">
      <c r="A47" s="149"/>
      <c r="B47" s="153" t="s">
        <v>92</v>
      </c>
      <c r="C47" s="143"/>
      <c r="D47" s="144"/>
      <c r="E47" s="51" t="s">
        <v>0</v>
      </c>
      <c r="F47" s="51"/>
      <c r="G47" s="51"/>
      <c r="H47" s="51"/>
      <c r="I47" s="51"/>
      <c r="J47" s="52">
        <v>53346</v>
      </c>
      <c r="K47" s="52">
        <v>51495</v>
      </c>
      <c r="L47" s="53">
        <v>0.96530199077719003</v>
      </c>
      <c r="M47" s="54">
        <v>20772</v>
      </c>
      <c r="N47" s="52">
        <v>14551</v>
      </c>
      <c r="O47" s="53">
        <v>0.28257112341003998</v>
      </c>
      <c r="P47" s="54">
        <v>301</v>
      </c>
      <c r="Q47" s="52">
        <v>224</v>
      </c>
      <c r="R47" s="53">
        <v>1.5394130987561001E-2</v>
      </c>
      <c r="S47" s="53">
        <v>4.3499368870764197E-3</v>
      </c>
      <c r="T47" s="53">
        <v>5.8452276920089299E-3</v>
      </c>
      <c r="U47" s="53">
        <v>1.4490660504525301E-2</v>
      </c>
      <c r="V47" s="51" t="s">
        <v>0</v>
      </c>
      <c r="W47" s="51" t="s">
        <v>0</v>
      </c>
      <c r="X47" s="35"/>
      <c r="Y47" s="35"/>
    </row>
    <row r="48" spans="1:25">
      <c r="A48" s="142" t="s">
        <v>93</v>
      </c>
      <c r="B48" s="143"/>
      <c r="C48" s="143"/>
      <c r="D48" s="144"/>
      <c r="E48" s="55" t="s">
        <v>0</v>
      </c>
      <c r="F48" s="55"/>
      <c r="G48" s="55"/>
      <c r="H48" s="55"/>
      <c r="I48" s="55"/>
      <c r="J48" s="56">
        <v>53346</v>
      </c>
      <c r="K48" s="56">
        <v>51495</v>
      </c>
      <c r="L48" s="57">
        <v>0.96530199077719003</v>
      </c>
      <c r="M48" s="58">
        <v>20772</v>
      </c>
      <c r="N48" s="56">
        <v>14551</v>
      </c>
      <c r="O48" s="57">
        <v>0.28257112341003998</v>
      </c>
      <c r="P48" s="58">
        <v>301</v>
      </c>
      <c r="Q48" s="56">
        <v>224</v>
      </c>
      <c r="R48" s="57">
        <v>1.5394130987561001E-2</v>
      </c>
      <c r="S48" s="57">
        <v>4.3499368870764197E-3</v>
      </c>
      <c r="T48" s="57">
        <v>5.8452276920089299E-3</v>
      </c>
      <c r="U48" s="57">
        <v>1.4490660504525301E-2</v>
      </c>
      <c r="V48" s="55" t="s">
        <v>0</v>
      </c>
      <c r="W48" s="55" t="s">
        <v>0</v>
      </c>
      <c r="X48" s="35"/>
      <c r="Y48" s="35"/>
    </row>
    <row r="49" spans="1:25">
      <c r="A49" s="145" t="s">
        <v>94</v>
      </c>
      <c r="B49" s="143"/>
      <c r="C49" s="143"/>
      <c r="D49" s="144"/>
      <c r="E49" s="59" t="s">
        <v>0</v>
      </c>
      <c r="F49" s="59"/>
      <c r="G49" s="59"/>
      <c r="H49" s="59"/>
      <c r="I49" s="59"/>
      <c r="J49" s="60">
        <v>53346</v>
      </c>
      <c r="K49" s="60">
        <v>51495</v>
      </c>
      <c r="L49" s="61">
        <v>0.96530199077719003</v>
      </c>
      <c r="M49" s="62">
        <v>20772</v>
      </c>
      <c r="N49" s="60">
        <v>14551</v>
      </c>
      <c r="O49" s="61">
        <v>0.28257112341003998</v>
      </c>
      <c r="P49" s="62">
        <v>301</v>
      </c>
      <c r="Q49" s="60">
        <v>224</v>
      </c>
      <c r="R49" s="61">
        <v>1.5394130987561001E-2</v>
      </c>
      <c r="S49" s="61">
        <v>4.3499368870764197E-3</v>
      </c>
      <c r="T49" s="61">
        <v>5.8452276920089299E-3</v>
      </c>
      <c r="U49" s="61">
        <v>1.4490660504525301E-2</v>
      </c>
      <c r="V49" s="59" t="s">
        <v>0</v>
      </c>
      <c r="W49" s="59" t="s">
        <v>0</v>
      </c>
      <c r="X49" s="35"/>
      <c r="Y49" s="35"/>
    </row>
    <row r="50" spans="1:25" ht="0" hidden="1" customHeight="1"/>
  </sheetData>
  <autoFilter ref="C3:W3" xr:uid="{89ECB17C-EFB2-4C75-BC02-8CE2DB4DB968}"/>
  <mergeCells count="10">
    <mergeCell ref="A48:D48"/>
    <mergeCell ref="A49:D49"/>
    <mergeCell ref="A2:E2"/>
    <mergeCell ref="A4:A47"/>
    <mergeCell ref="B4:B46"/>
    <mergeCell ref="C4:C24"/>
    <mergeCell ref="C28:D28"/>
    <mergeCell ref="C29:C43"/>
    <mergeCell ref="C46:D46"/>
    <mergeCell ref="B47:D47"/>
  </mergeCells>
  <hyperlinks>
    <hyperlink ref="D4" r:id="rId1" xr:uid="{FB85E72C-BF1B-4DA7-A325-3105958E7C74}"/>
    <hyperlink ref="D11" r:id="rId2" xr:uid="{4A5BDC0C-CB80-4D9F-9FB4-602D963C9052}"/>
    <hyperlink ref="D15" r:id="rId3" xr:uid="{F0304FDF-731B-402C-8258-33AAD746BFAA}"/>
    <hyperlink ref="D20" r:id="rId4" xr:uid="{2804E8DC-4B41-47D2-91A0-A83F379B7B83}"/>
    <hyperlink ref="D24" r:id="rId5" xr:uid="{63405349-37BC-4398-87FB-2993F8DB49B5}"/>
    <hyperlink ref="D29" r:id="rId6" xr:uid="{3F8DBDC4-445F-48A3-B496-6357A2B72897}"/>
    <hyperlink ref="D36" r:id="rId7" xr:uid="{F2F8ADAD-B4DE-44F8-B281-7BD379AF47E4}"/>
    <hyperlink ref="D40" r:id="rId8" xr:uid="{856A6845-5BFD-4A51-A83D-D1C144B3DCBE}"/>
    <hyperlink ref="D43" r:id="rId9" xr:uid="{406566B8-7CA2-4B56-B19F-F85522908AC0}"/>
    <hyperlink ref="D5" r:id="rId10" xr:uid="{31567046-0AC0-4977-828D-47D4312CF769}"/>
    <hyperlink ref="D6" r:id="rId11" xr:uid="{BF65D329-9E58-47C3-9BE2-14ED18577554}"/>
    <hyperlink ref="D7" r:id="rId12" xr:uid="{24B9D91B-453D-4920-9CC4-268C72CF873D}"/>
    <hyperlink ref="D8" r:id="rId13" xr:uid="{D4927841-1CA6-451D-9DE8-8C48735AD9C3}"/>
    <hyperlink ref="D9" r:id="rId14" xr:uid="{E61E95CB-228C-4E7B-BFE1-56B9C31EEB6D}"/>
    <hyperlink ref="D12" r:id="rId15" xr:uid="{C614C7E4-8A45-4064-A959-0D9FF8E035D1}"/>
    <hyperlink ref="D13" r:id="rId16" xr:uid="{F8DEF5C8-866F-492B-A327-904F1B253B5B}"/>
    <hyperlink ref="D16" r:id="rId17" xr:uid="{9E3D1D7B-1543-4EE7-96D8-8FD4EAA60FE6}"/>
    <hyperlink ref="D17" r:id="rId18" xr:uid="{1C9FC44D-3647-4884-9CFB-9E3967352AD1}"/>
    <hyperlink ref="D18" r:id="rId19" xr:uid="{16696933-906F-4296-84C4-A5AD8497F91C}"/>
    <hyperlink ref="D21" r:id="rId20" xr:uid="{AE90CF6D-A2A1-4146-9A81-932F7A1E5488}"/>
    <hyperlink ref="D22" r:id="rId21" xr:uid="{986BF6F0-E171-4946-913E-2D4C0A4ABAEB}"/>
    <hyperlink ref="D25" r:id="rId22" xr:uid="{29BA96A9-2654-4BA1-84CE-E62E49070472}"/>
    <hyperlink ref="D26" r:id="rId23" xr:uid="{3173E571-0292-4D91-88D4-40221DF1D234}"/>
    <hyperlink ref="D27" r:id="rId24" xr:uid="{34A6C378-8CE7-4A01-B46B-A4426784393F}"/>
    <hyperlink ref="D34" r:id="rId25" xr:uid="{2BCCFE3B-644A-4C8C-89C7-2547C63AC571}"/>
    <hyperlink ref="D30" r:id="rId26" xr:uid="{0938DE95-D6B7-4E47-A71E-65F69A960D46}"/>
    <hyperlink ref="D31" r:id="rId27" xr:uid="{04D3F6A0-88D2-4494-B83D-F6E192ED5011}"/>
    <hyperlink ref="D37" r:id="rId28" xr:uid="{B530A9CE-C714-45E9-82B2-DE5D96D9CEEB}"/>
    <hyperlink ref="D38" r:id="rId29" xr:uid="{DCFAECB3-6AEE-45CB-84BA-4EC315F64928}"/>
    <hyperlink ref="D41" r:id="rId30" xr:uid="{4E3C31CE-AA12-4106-93A0-3C4CE2153ACC}"/>
    <hyperlink ref="D44" r:id="rId31" xr:uid="{628940D8-1A17-4143-A466-1873D651571F}"/>
    <hyperlink ref="D45" r:id="rId32" xr:uid="{92A389B1-8C62-486D-B3B0-07D2A93270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14BF-EF48-4A1D-835D-FF71C37B5BB4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BB10-28CB-4F22-B710-6A7AF6CA4124}">
  <dimension ref="A1:Y30"/>
  <sheetViews>
    <sheetView workbookViewId="0">
      <selection activeCell="F7" sqref="F7:I7"/>
    </sheetView>
  </sheetViews>
  <sheetFormatPr defaultRowHeight="14.4"/>
  <cols>
    <col min="1" max="1" width="13.6640625" style="70" customWidth="1"/>
    <col min="2" max="2" width="8" style="70" customWidth="1"/>
    <col min="3" max="3" width="15.77734375" style="70" customWidth="1"/>
    <col min="4" max="4" width="34.33203125" style="70" customWidth="1"/>
    <col min="5" max="9" width="9.5546875" style="70" customWidth="1"/>
    <col min="10" max="11" width="8.88671875" style="70"/>
    <col min="12" max="12" width="9.21875" style="70" customWidth="1"/>
    <col min="13" max="15" width="8.88671875" style="70"/>
    <col min="16" max="17" width="8.21875" style="70" customWidth="1"/>
    <col min="18" max="18" width="6.88671875" style="70" customWidth="1"/>
    <col min="19" max="20" width="8.21875" style="70" customWidth="1"/>
    <col min="21" max="22" width="6.88671875" style="70" customWidth="1"/>
    <col min="23" max="23" width="37.5546875" style="70" customWidth="1"/>
    <col min="24" max="24" width="5.88671875" style="70" customWidth="1"/>
    <col min="25" max="16384" width="8.88671875" style="70"/>
  </cols>
  <sheetData>
    <row r="1" spans="1:25" ht="1.05" customHeight="1">
      <c r="A1" s="69"/>
      <c r="B1" s="69"/>
      <c r="C1" s="69"/>
      <c r="D1" s="69"/>
      <c r="E1" s="69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5" s="65" customFormat="1" ht="55.8" customHeight="1">
      <c r="A2" s="128" t="s">
        <v>129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  <c r="X2" s="64" t="s">
        <v>0</v>
      </c>
      <c r="Y2" s="64" t="s">
        <v>0</v>
      </c>
    </row>
    <row r="3" spans="1:25" ht="42">
      <c r="A3" s="72" t="s">
        <v>1</v>
      </c>
      <c r="B3" s="73" t="s">
        <v>2</v>
      </c>
      <c r="C3" s="72" t="s">
        <v>3</v>
      </c>
      <c r="D3" s="72" t="s">
        <v>4</v>
      </c>
      <c r="E3" s="73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73" t="s">
        <v>6</v>
      </c>
      <c r="K3" s="73" t="s">
        <v>7</v>
      </c>
      <c r="L3" s="73" t="s">
        <v>8</v>
      </c>
      <c r="M3" s="73" t="s">
        <v>10</v>
      </c>
      <c r="N3" s="73" t="s">
        <v>9</v>
      </c>
      <c r="O3" s="73" t="s">
        <v>107</v>
      </c>
      <c r="P3" s="73" t="s">
        <v>12</v>
      </c>
      <c r="Q3" s="73" t="s">
        <v>11</v>
      </c>
      <c r="R3" s="73" t="s">
        <v>109</v>
      </c>
      <c r="S3" s="73" t="s">
        <v>108</v>
      </c>
      <c r="T3" s="73" t="s">
        <v>13</v>
      </c>
      <c r="U3" s="73" t="s">
        <v>14</v>
      </c>
      <c r="V3" s="73" t="s">
        <v>15</v>
      </c>
      <c r="W3" s="73" t="s">
        <v>16</v>
      </c>
      <c r="X3" s="69"/>
    </row>
    <row r="4" spans="1:25">
      <c r="A4" s="158" t="s">
        <v>17</v>
      </c>
      <c r="B4" s="162">
        <v>44621</v>
      </c>
      <c r="C4" s="158" t="s">
        <v>18</v>
      </c>
      <c r="D4" s="74" t="s">
        <v>110</v>
      </c>
      <c r="E4" s="75">
        <v>44623.489614039398</v>
      </c>
      <c r="F4" s="75"/>
      <c r="G4" s="75"/>
      <c r="H4" s="75"/>
      <c r="I4" s="75"/>
      <c r="J4" s="76">
        <v>30</v>
      </c>
      <c r="K4" s="76">
        <v>28</v>
      </c>
      <c r="L4" s="77">
        <v>0.93333333333333302</v>
      </c>
      <c r="M4" s="78">
        <v>24</v>
      </c>
      <c r="N4" s="76">
        <v>9</v>
      </c>
      <c r="O4" s="77">
        <v>0.32142857142857101</v>
      </c>
      <c r="P4" s="78">
        <v>0</v>
      </c>
      <c r="Q4" s="76">
        <v>0</v>
      </c>
      <c r="R4" s="77">
        <v>0</v>
      </c>
      <c r="S4" s="77">
        <v>0</v>
      </c>
      <c r="T4" s="77">
        <v>0</v>
      </c>
      <c r="U4" s="77">
        <v>0</v>
      </c>
      <c r="V4" s="79">
        <v>1</v>
      </c>
      <c r="W4" s="80" t="s">
        <v>111</v>
      </c>
      <c r="X4" s="69"/>
    </row>
    <row r="5" spans="1:25">
      <c r="A5" s="159"/>
      <c r="B5" s="163"/>
      <c r="C5" s="159"/>
      <c r="D5" s="74"/>
      <c r="E5" s="75"/>
      <c r="F5" s="75"/>
      <c r="G5" s="75"/>
      <c r="H5" s="75"/>
      <c r="I5" s="75"/>
      <c r="J5" s="76"/>
      <c r="K5" s="76"/>
      <c r="L5" s="77"/>
      <c r="M5" s="78"/>
      <c r="N5" s="76"/>
      <c r="O5" s="77"/>
      <c r="P5" s="78"/>
      <c r="Q5" s="76"/>
      <c r="R5" s="77"/>
      <c r="S5" s="77"/>
      <c r="T5" s="77"/>
      <c r="U5" s="77"/>
      <c r="V5" s="79"/>
      <c r="W5" s="80"/>
      <c r="X5" s="71"/>
    </row>
    <row r="6" spans="1:25" ht="20.399999999999999">
      <c r="A6" s="160"/>
      <c r="B6" s="160"/>
      <c r="C6" s="160"/>
      <c r="D6" s="74" t="s">
        <v>112</v>
      </c>
      <c r="E6" s="75">
        <v>44624.541824340296</v>
      </c>
      <c r="F6" s="75"/>
      <c r="G6" s="75"/>
      <c r="H6" s="75"/>
      <c r="I6" s="75"/>
      <c r="J6" s="76">
        <v>12605</v>
      </c>
      <c r="K6" s="76">
        <v>12519</v>
      </c>
      <c r="L6" s="77">
        <v>0.99317731059103498</v>
      </c>
      <c r="M6" s="78">
        <v>5733</v>
      </c>
      <c r="N6" s="76">
        <v>4122</v>
      </c>
      <c r="O6" s="77">
        <v>0.32925952552120802</v>
      </c>
      <c r="P6" s="78">
        <v>60</v>
      </c>
      <c r="Q6" s="76">
        <v>44</v>
      </c>
      <c r="R6" s="77">
        <v>1.06744298884037E-2</v>
      </c>
      <c r="S6" s="77">
        <v>3.5146577202651999E-3</v>
      </c>
      <c r="T6" s="77">
        <v>4.7927150730889103E-3</v>
      </c>
      <c r="U6" s="77">
        <v>1.0465724751439E-2</v>
      </c>
      <c r="V6" s="79">
        <v>1.7</v>
      </c>
      <c r="W6" s="80" t="s">
        <v>113</v>
      </c>
      <c r="X6" s="69"/>
    </row>
    <row r="7" spans="1:25" ht="20.399999999999999">
      <c r="A7" s="160"/>
      <c r="B7" s="160"/>
      <c r="C7" s="160"/>
      <c r="D7" s="74" t="s">
        <v>112</v>
      </c>
      <c r="E7" s="75">
        <v>44624.541824340296</v>
      </c>
      <c r="F7" s="101" t="s">
        <v>130</v>
      </c>
      <c r="G7" s="16">
        <v>31</v>
      </c>
      <c r="H7" s="17">
        <f>G7/P$6</f>
        <v>0.51666666666666672</v>
      </c>
      <c r="I7" s="17">
        <f>+G7/K$6</f>
        <v>2.4762361210959342E-3</v>
      </c>
      <c r="J7" s="76">
        <v>12605</v>
      </c>
      <c r="K7" s="76">
        <v>12519</v>
      </c>
      <c r="L7" s="77">
        <v>0.99317731059103498</v>
      </c>
      <c r="M7" s="78">
        <v>5733</v>
      </c>
      <c r="N7" s="76">
        <v>4122</v>
      </c>
      <c r="O7" s="77">
        <v>0.32925952552120802</v>
      </c>
      <c r="P7" s="78">
        <v>60</v>
      </c>
      <c r="Q7" s="76">
        <v>44</v>
      </c>
      <c r="R7" s="77">
        <v>1.06744298884037E-2</v>
      </c>
      <c r="S7" s="77">
        <v>3.5146577202651999E-3</v>
      </c>
      <c r="T7" s="77">
        <v>4.7927150730889103E-3</v>
      </c>
      <c r="U7" s="77">
        <v>1.0465724751439E-2</v>
      </c>
      <c r="V7" s="79">
        <v>1.7</v>
      </c>
      <c r="W7" s="80"/>
      <c r="X7" s="71"/>
    </row>
    <row r="8" spans="1:25">
      <c r="A8" s="160"/>
      <c r="B8" s="160"/>
      <c r="C8" s="160"/>
      <c r="D8" s="74"/>
      <c r="E8" s="75"/>
      <c r="F8" s="75"/>
      <c r="G8" s="75"/>
      <c r="H8" s="75"/>
      <c r="I8" s="75"/>
      <c r="J8" s="76"/>
      <c r="K8" s="76"/>
      <c r="L8" s="77"/>
      <c r="M8" s="78"/>
      <c r="N8" s="76"/>
      <c r="O8" s="77"/>
      <c r="P8" s="78"/>
      <c r="Q8" s="76"/>
      <c r="R8" s="77"/>
      <c r="S8" s="77"/>
      <c r="T8" s="77"/>
      <c r="U8" s="77"/>
      <c r="V8" s="79"/>
      <c r="W8" s="80"/>
      <c r="X8" s="71"/>
    </row>
    <row r="9" spans="1:25" ht="20.399999999999999">
      <c r="A9" s="160"/>
      <c r="B9" s="160"/>
      <c r="C9" s="160"/>
      <c r="D9" s="74" t="s">
        <v>114</v>
      </c>
      <c r="E9" s="75">
        <v>44631.375167395803</v>
      </c>
      <c r="F9" s="75"/>
      <c r="G9" s="75"/>
      <c r="H9" s="75"/>
      <c r="I9" s="75"/>
      <c r="J9" s="76">
        <v>4686</v>
      </c>
      <c r="K9" s="76">
        <v>4615</v>
      </c>
      <c r="L9" s="77">
        <v>0.98484848484848497</v>
      </c>
      <c r="M9" s="78">
        <v>1630</v>
      </c>
      <c r="N9" s="76">
        <v>1163</v>
      </c>
      <c r="O9" s="77">
        <v>0.252004333694475</v>
      </c>
      <c r="P9" s="78">
        <v>15</v>
      </c>
      <c r="Q9" s="76">
        <v>14</v>
      </c>
      <c r="R9" s="77">
        <v>1.20378331900258E-2</v>
      </c>
      <c r="S9" s="77">
        <v>3.0335861321776798E-3</v>
      </c>
      <c r="T9" s="77">
        <v>3.2502708559046601E-3</v>
      </c>
      <c r="U9" s="77">
        <v>9.2024539877300603E-3</v>
      </c>
      <c r="V9" s="79">
        <v>1.7</v>
      </c>
      <c r="W9" s="80" t="s">
        <v>115</v>
      </c>
      <c r="X9" s="69"/>
    </row>
    <row r="10" spans="1:25" ht="20.399999999999999">
      <c r="A10" s="160"/>
      <c r="B10" s="160"/>
      <c r="C10" s="160"/>
      <c r="D10" s="74" t="s">
        <v>114</v>
      </c>
      <c r="E10" s="75">
        <v>44631.375167395803</v>
      </c>
      <c r="F10" s="101" t="s">
        <v>130</v>
      </c>
      <c r="G10" s="16">
        <v>7</v>
      </c>
      <c r="H10" s="17">
        <f>G10/P$9</f>
        <v>0.46666666666666667</v>
      </c>
      <c r="I10" s="17">
        <f>+G10/K$9</f>
        <v>1.5167930660888408E-3</v>
      </c>
      <c r="J10" s="76">
        <v>4686</v>
      </c>
      <c r="K10" s="76">
        <v>4615</v>
      </c>
      <c r="L10" s="77">
        <v>0.98484848484848497</v>
      </c>
      <c r="M10" s="78">
        <v>1630</v>
      </c>
      <c r="N10" s="76">
        <v>1163</v>
      </c>
      <c r="O10" s="77">
        <v>0.252004333694475</v>
      </c>
      <c r="P10" s="78">
        <v>15</v>
      </c>
      <c r="Q10" s="76">
        <v>14</v>
      </c>
      <c r="R10" s="77">
        <v>1.20378331900258E-2</v>
      </c>
      <c r="S10" s="77">
        <v>3.0335861321776798E-3</v>
      </c>
      <c r="T10" s="77">
        <v>3.2502708559046601E-3</v>
      </c>
      <c r="U10" s="77">
        <v>9.2024539877300603E-3</v>
      </c>
      <c r="V10" s="79">
        <v>1.7</v>
      </c>
      <c r="W10" s="80"/>
      <c r="X10" s="71"/>
    </row>
    <row r="11" spans="1:25">
      <c r="A11" s="160"/>
      <c r="B11" s="160"/>
      <c r="C11" s="160"/>
      <c r="D11" s="74"/>
      <c r="E11" s="75"/>
      <c r="F11" s="75"/>
      <c r="G11" s="75"/>
      <c r="H11" s="75"/>
      <c r="I11" s="75"/>
      <c r="J11" s="76"/>
      <c r="K11" s="76"/>
      <c r="L11" s="77"/>
      <c r="M11" s="78"/>
      <c r="N11" s="76"/>
      <c r="O11" s="77"/>
      <c r="P11" s="78"/>
      <c r="Q11" s="76"/>
      <c r="R11" s="77"/>
      <c r="S11" s="77"/>
      <c r="T11" s="77"/>
      <c r="U11" s="77"/>
      <c r="V11" s="79"/>
      <c r="W11" s="80"/>
      <c r="X11" s="71"/>
    </row>
    <row r="12" spans="1:25" ht="30.6">
      <c r="A12" s="160"/>
      <c r="B12" s="160"/>
      <c r="C12" s="161"/>
      <c r="D12" s="74" t="s">
        <v>116</v>
      </c>
      <c r="E12" s="75">
        <v>44638.458658020798</v>
      </c>
      <c r="F12" s="75"/>
      <c r="G12" s="75"/>
      <c r="H12" s="75"/>
      <c r="I12" s="75"/>
      <c r="J12" s="76">
        <v>12715</v>
      </c>
      <c r="K12" s="76">
        <v>12577</v>
      </c>
      <c r="L12" s="77">
        <v>0.989146677152969</v>
      </c>
      <c r="M12" s="78">
        <v>5889</v>
      </c>
      <c r="N12" s="76">
        <v>3992</v>
      </c>
      <c r="O12" s="77">
        <v>0.31740478651506698</v>
      </c>
      <c r="P12" s="78">
        <v>56</v>
      </c>
      <c r="Q12" s="76">
        <v>40</v>
      </c>
      <c r="R12" s="77">
        <v>1.0020040080160299E-2</v>
      </c>
      <c r="S12" s="77">
        <v>3.1804086825156998E-3</v>
      </c>
      <c r="T12" s="77">
        <v>4.45257215552198E-3</v>
      </c>
      <c r="U12" s="77">
        <v>9.5092545423671303E-3</v>
      </c>
      <c r="V12" s="79">
        <v>1.8</v>
      </c>
      <c r="W12" s="80" t="s">
        <v>117</v>
      </c>
      <c r="X12" s="69"/>
    </row>
    <row r="13" spans="1:25" ht="30.6">
      <c r="A13" s="160"/>
      <c r="B13" s="160"/>
      <c r="C13" s="81"/>
      <c r="D13" s="74" t="s">
        <v>116</v>
      </c>
      <c r="E13" s="75">
        <v>44638.458658020798</v>
      </c>
      <c r="F13" s="101" t="s">
        <v>130</v>
      </c>
      <c r="G13" s="16">
        <v>18</v>
      </c>
      <c r="H13" s="17">
        <f>G13/P$12</f>
        <v>0.32142857142857145</v>
      </c>
      <c r="I13" s="17">
        <f>+G13/K$12</f>
        <v>1.4311839071320664E-3</v>
      </c>
      <c r="J13" s="76">
        <v>12715</v>
      </c>
      <c r="K13" s="76">
        <v>12577</v>
      </c>
      <c r="L13" s="77">
        <v>0.989146677152969</v>
      </c>
      <c r="M13" s="78">
        <v>5889</v>
      </c>
      <c r="N13" s="76">
        <v>3992</v>
      </c>
      <c r="O13" s="77">
        <v>0.31740478651506698</v>
      </c>
      <c r="P13" s="78">
        <v>56</v>
      </c>
      <c r="Q13" s="76">
        <v>40</v>
      </c>
      <c r="R13" s="77">
        <v>1.0020040080160299E-2</v>
      </c>
      <c r="S13" s="77">
        <v>3.1804086825156998E-3</v>
      </c>
      <c r="T13" s="77">
        <v>4.45257215552198E-3</v>
      </c>
      <c r="U13" s="77">
        <v>9.5092545423671303E-3</v>
      </c>
      <c r="V13" s="79">
        <v>1.8</v>
      </c>
      <c r="W13" s="80"/>
      <c r="X13" s="71"/>
    </row>
    <row r="14" spans="1:25">
      <c r="A14" s="160"/>
      <c r="B14" s="160"/>
      <c r="C14" s="164" t="s">
        <v>118</v>
      </c>
      <c r="D14" s="156"/>
      <c r="E14" s="82" t="s">
        <v>0</v>
      </c>
      <c r="F14" s="82"/>
      <c r="G14" s="82"/>
      <c r="H14" s="82"/>
      <c r="I14" s="82"/>
      <c r="J14" s="83">
        <v>30036</v>
      </c>
      <c r="K14" s="83">
        <v>29739</v>
      </c>
      <c r="L14" s="84">
        <v>0.99011186576108701</v>
      </c>
      <c r="M14" s="85">
        <v>13276</v>
      </c>
      <c r="N14" s="83">
        <v>9286</v>
      </c>
      <c r="O14" s="84">
        <v>0.31224990752883403</v>
      </c>
      <c r="P14" s="85">
        <v>131</v>
      </c>
      <c r="Q14" s="83">
        <v>98</v>
      </c>
      <c r="R14" s="84">
        <v>1.05535214301098E-2</v>
      </c>
      <c r="S14" s="84">
        <v>3.2953360906553702E-3</v>
      </c>
      <c r="T14" s="84">
        <v>4.4049900803658504E-3</v>
      </c>
      <c r="U14" s="84">
        <v>9.8674299487797497E-3</v>
      </c>
      <c r="V14" s="82" t="s">
        <v>0</v>
      </c>
      <c r="W14" s="82" t="s">
        <v>0</v>
      </c>
      <c r="X14" s="69"/>
    </row>
    <row r="15" spans="1:25" ht="20.399999999999999">
      <c r="A15" s="160"/>
      <c r="B15" s="160"/>
      <c r="C15" s="158" t="s">
        <v>33</v>
      </c>
      <c r="D15" s="74" t="s">
        <v>119</v>
      </c>
      <c r="E15" s="75">
        <v>44624.586919826397</v>
      </c>
      <c r="F15" s="75"/>
      <c r="G15" s="75"/>
      <c r="H15" s="75"/>
      <c r="I15" s="75"/>
      <c r="J15" s="76">
        <v>2039</v>
      </c>
      <c r="K15" s="76">
        <v>1913</v>
      </c>
      <c r="L15" s="77">
        <v>0.93820500245218197</v>
      </c>
      <c r="M15" s="78">
        <v>1453</v>
      </c>
      <c r="N15" s="76">
        <v>1010</v>
      </c>
      <c r="O15" s="77">
        <v>0.52796654469419801</v>
      </c>
      <c r="P15" s="78">
        <v>25</v>
      </c>
      <c r="Q15" s="76">
        <v>19</v>
      </c>
      <c r="R15" s="77">
        <v>1.8811881188118801E-2</v>
      </c>
      <c r="S15" s="77">
        <v>9.9320439100888704E-3</v>
      </c>
      <c r="T15" s="77">
        <v>1.30684788290643E-2</v>
      </c>
      <c r="U15" s="77">
        <v>1.7205781142463902E-2</v>
      </c>
      <c r="V15" s="79">
        <v>1.7</v>
      </c>
      <c r="W15" s="80" t="s">
        <v>120</v>
      </c>
      <c r="X15" s="69"/>
    </row>
    <row r="16" spans="1:25" ht="20.399999999999999">
      <c r="A16" s="160"/>
      <c r="B16" s="160"/>
      <c r="C16" s="159"/>
      <c r="D16" s="74" t="s">
        <v>119</v>
      </c>
      <c r="E16" s="75">
        <v>44624.586919826397</v>
      </c>
      <c r="F16" s="101" t="s">
        <v>131</v>
      </c>
      <c r="G16" s="16">
        <v>18</v>
      </c>
      <c r="H16" s="17">
        <f>G16/P$15</f>
        <v>0.72</v>
      </c>
      <c r="I16" s="17">
        <f>+G16/K$15</f>
        <v>9.4093047569262945E-3</v>
      </c>
      <c r="J16" s="76">
        <v>2039</v>
      </c>
      <c r="K16" s="76">
        <v>1913</v>
      </c>
      <c r="L16" s="77">
        <v>0.93820500245218197</v>
      </c>
      <c r="M16" s="78">
        <v>1453</v>
      </c>
      <c r="N16" s="76">
        <v>1010</v>
      </c>
      <c r="O16" s="77">
        <v>0.52796654469419801</v>
      </c>
      <c r="P16" s="78">
        <v>25</v>
      </c>
      <c r="Q16" s="76">
        <v>19</v>
      </c>
      <c r="R16" s="77">
        <v>1.8811881188118801E-2</v>
      </c>
      <c r="S16" s="77">
        <v>9.9320439100888704E-3</v>
      </c>
      <c r="T16" s="77">
        <v>1.30684788290643E-2</v>
      </c>
      <c r="U16" s="77">
        <v>1.7205781142463902E-2</v>
      </c>
      <c r="V16" s="79">
        <v>1.7</v>
      </c>
      <c r="W16" s="80"/>
      <c r="X16" s="71"/>
    </row>
    <row r="17" spans="1:24">
      <c r="A17" s="160"/>
      <c r="B17" s="160"/>
      <c r="C17" s="159"/>
      <c r="D17" s="74"/>
      <c r="E17" s="75"/>
      <c r="F17" s="75"/>
      <c r="G17" s="75"/>
      <c r="H17" s="75"/>
      <c r="I17" s="75"/>
      <c r="J17" s="76"/>
      <c r="K17" s="76"/>
      <c r="L17" s="77"/>
      <c r="M17" s="78"/>
      <c r="N17" s="76"/>
      <c r="O17" s="77"/>
      <c r="P17" s="78"/>
      <c r="Q17" s="76"/>
      <c r="R17" s="77"/>
      <c r="S17" s="77"/>
      <c r="T17" s="77"/>
      <c r="U17" s="77"/>
      <c r="V17" s="79"/>
      <c r="W17" s="80"/>
      <c r="X17" s="71"/>
    </row>
    <row r="18" spans="1:24" ht="20.399999999999999">
      <c r="A18" s="160"/>
      <c r="B18" s="160"/>
      <c r="C18" s="160"/>
      <c r="D18" s="74" t="s">
        <v>121</v>
      </c>
      <c r="E18" s="75">
        <v>44631.375177164402</v>
      </c>
      <c r="F18" s="102"/>
      <c r="G18" s="103"/>
      <c r="H18" s="104"/>
      <c r="I18" s="104"/>
      <c r="J18" s="76">
        <v>4407</v>
      </c>
      <c r="K18" s="76">
        <v>4337</v>
      </c>
      <c r="L18" s="77">
        <v>0.98411617880644398</v>
      </c>
      <c r="M18" s="78">
        <v>1384</v>
      </c>
      <c r="N18" s="76">
        <v>989</v>
      </c>
      <c r="O18" s="77">
        <v>0.22803781415725199</v>
      </c>
      <c r="P18" s="78">
        <v>15</v>
      </c>
      <c r="Q18" s="76">
        <v>14</v>
      </c>
      <c r="R18" s="77">
        <v>1.41557128412538E-2</v>
      </c>
      <c r="S18" s="77">
        <v>3.2280378141572499E-3</v>
      </c>
      <c r="T18" s="77">
        <v>3.4586119437399099E-3</v>
      </c>
      <c r="U18" s="77">
        <v>1.0838150289017299E-2</v>
      </c>
      <c r="V18" s="79">
        <v>1.7</v>
      </c>
      <c r="W18" s="80" t="s">
        <v>81</v>
      </c>
      <c r="X18" s="69"/>
    </row>
    <row r="19" spans="1:24" ht="20.399999999999999">
      <c r="A19" s="160"/>
      <c r="B19" s="160"/>
      <c r="C19" s="160"/>
      <c r="D19" s="74" t="s">
        <v>121</v>
      </c>
      <c r="E19" s="75">
        <v>44631.375177164402</v>
      </c>
      <c r="F19" s="101" t="s">
        <v>132</v>
      </c>
      <c r="G19" s="16">
        <v>6</v>
      </c>
      <c r="H19" s="17">
        <f>G19/P$18</f>
        <v>0.4</v>
      </c>
      <c r="I19" s="17">
        <f>+G19/K$18</f>
        <v>1.3834447774959649E-3</v>
      </c>
      <c r="J19" s="76">
        <v>4407</v>
      </c>
      <c r="K19" s="76">
        <v>4337</v>
      </c>
      <c r="L19" s="77">
        <v>0.98411617880644398</v>
      </c>
      <c r="M19" s="78">
        <v>1384</v>
      </c>
      <c r="N19" s="76">
        <v>989</v>
      </c>
      <c r="O19" s="77">
        <v>0.22803781415725199</v>
      </c>
      <c r="P19" s="78">
        <v>15</v>
      </c>
      <c r="Q19" s="76">
        <v>14</v>
      </c>
      <c r="R19" s="77">
        <v>1.41557128412538E-2</v>
      </c>
      <c r="S19" s="77">
        <v>3.2280378141572499E-3</v>
      </c>
      <c r="T19" s="77">
        <v>3.4586119437399099E-3</v>
      </c>
      <c r="U19" s="77">
        <v>1.0838150289017299E-2</v>
      </c>
      <c r="V19" s="79">
        <v>1.7</v>
      </c>
      <c r="W19" s="80"/>
      <c r="X19" s="71"/>
    </row>
    <row r="20" spans="1:24">
      <c r="A20" s="160"/>
      <c r="B20" s="160"/>
      <c r="C20" s="160"/>
      <c r="D20" s="74"/>
      <c r="E20" s="75"/>
      <c r="F20" s="75"/>
      <c r="G20" s="75"/>
      <c r="H20" s="75"/>
      <c r="I20" s="75"/>
      <c r="J20" s="76"/>
      <c r="K20" s="76"/>
      <c r="L20" s="77"/>
      <c r="M20" s="78"/>
      <c r="N20" s="76"/>
      <c r="O20" s="77"/>
      <c r="P20" s="78"/>
      <c r="Q20" s="76"/>
      <c r="R20" s="77"/>
      <c r="S20" s="77"/>
      <c r="T20" s="77"/>
      <c r="U20" s="77"/>
      <c r="V20" s="79"/>
      <c r="W20" s="80"/>
      <c r="X20" s="71"/>
    </row>
    <row r="21" spans="1:24">
      <c r="A21" s="160"/>
      <c r="B21" s="160"/>
      <c r="C21" s="160"/>
      <c r="D21" s="74" t="s">
        <v>122</v>
      </c>
      <c r="E21" s="75">
        <v>44638.4586565625</v>
      </c>
      <c r="F21" s="75"/>
      <c r="G21" s="75"/>
      <c r="H21" s="75"/>
      <c r="I21" s="75"/>
      <c r="J21" s="76">
        <v>2003</v>
      </c>
      <c r="K21" s="76">
        <v>1906</v>
      </c>
      <c r="L21" s="77">
        <v>0.95157264103844197</v>
      </c>
      <c r="M21" s="78">
        <v>1554</v>
      </c>
      <c r="N21" s="76">
        <v>1056</v>
      </c>
      <c r="O21" s="77">
        <v>0.55403987408184696</v>
      </c>
      <c r="P21" s="78">
        <v>27</v>
      </c>
      <c r="Q21" s="76">
        <v>24</v>
      </c>
      <c r="R21" s="77">
        <v>2.27272727272727E-2</v>
      </c>
      <c r="S21" s="77">
        <v>1.2591815320042001E-2</v>
      </c>
      <c r="T21" s="77">
        <v>1.41657922350472E-2</v>
      </c>
      <c r="U21" s="77">
        <v>1.7374517374517399E-2</v>
      </c>
      <c r="V21" s="79">
        <v>1.8</v>
      </c>
      <c r="W21" s="80" t="s">
        <v>123</v>
      </c>
      <c r="X21" s="69"/>
    </row>
    <row r="22" spans="1:24">
      <c r="A22" s="160"/>
      <c r="B22" s="160"/>
      <c r="C22" s="160"/>
      <c r="D22" s="74" t="s">
        <v>122</v>
      </c>
      <c r="E22" s="75">
        <v>44638.4586565625</v>
      </c>
      <c r="F22" s="101" t="s">
        <v>131</v>
      </c>
      <c r="G22" s="16">
        <v>23</v>
      </c>
      <c r="H22" s="17">
        <f>G22/P$21</f>
        <v>0.85185185185185186</v>
      </c>
      <c r="I22" s="17">
        <f>+G22/K$21</f>
        <v>1.2067156348373556E-2</v>
      </c>
      <c r="J22" s="76">
        <v>2003</v>
      </c>
      <c r="K22" s="76">
        <v>1906</v>
      </c>
      <c r="L22" s="77">
        <v>0.95157264103844197</v>
      </c>
      <c r="M22" s="78">
        <v>1554</v>
      </c>
      <c r="N22" s="76">
        <v>1056</v>
      </c>
      <c r="O22" s="77">
        <v>0.55403987408184696</v>
      </c>
      <c r="P22" s="78">
        <v>27</v>
      </c>
      <c r="Q22" s="76">
        <v>24</v>
      </c>
      <c r="R22" s="77">
        <v>2.27272727272727E-2</v>
      </c>
      <c r="S22" s="77">
        <v>1.2591815320042001E-2</v>
      </c>
      <c r="T22" s="77">
        <v>1.41657922350472E-2</v>
      </c>
      <c r="U22" s="77">
        <v>1.7374517374517399E-2</v>
      </c>
      <c r="V22" s="79">
        <v>1.8</v>
      </c>
      <c r="W22" s="80"/>
      <c r="X22" s="71"/>
    </row>
    <row r="23" spans="1:24">
      <c r="A23" s="160"/>
      <c r="B23" s="160"/>
      <c r="C23" s="160"/>
      <c r="D23" s="74"/>
      <c r="E23" s="75"/>
      <c r="F23" s="75"/>
      <c r="G23" s="75"/>
      <c r="H23" s="75"/>
      <c r="I23" s="75"/>
      <c r="J23" s="76"/>
      <c r="K23" s="76"/>
      <c r="L23" s="77"/>
      <c r="M23" s="78"/>
      <c r="N23" s="76"/>
      <c r="O23" s="77"/>
      <c r="P23" s="78"/>
      <c r="Q23" s="76"/>
      <c r="R23" s="77"/>
      <c r="S23" s="77"/>
      <c r="T23" s="77"/>
      <c r="U23" s="77"/>
      <c r="V23" s="79"/>
      <c r="W23" s="80"/>
      <c r="X23" s="71"/>
    </row>
    <row r="24" spans="1:24" ht="30.6">
      <c r="A24" s="160"/>
      <c r="B24" s="160"/>
      <c r="C24" s="161"/>
      <c r="D24" s="74" t="s">
        <v>124</v>
      </c>
      <c r="E24" s="75">
        <v>44638.479380787001</v>
      </c>
      <c r="F24" s="75"/>
      <c r="G24" s="75"/>
      <c r="H24" s="75"/>
      <c r="I24" s="75"/>
      <c r="J24" s="76">
        <v>4405</v>
      </c>
      <c r="K24" s="76">
        <v>4317</v>
      </c>
      <c r="L24" s="77">
        <v>0.980022701475596</v>
      </c>
      <c r="M24" s="78">
        <v>1456</v>
      </c>
      <c r="N24" s="76">
        <v>1008</v>
      </c>
      <c r="O24" s="77">
        <v>0.23349548297428799</v>
      </c>
      <c r="P24" s="78">
        <v>20</v>
      </c>
      <c r="Q24" s="76">
        <v>15</v>
      </c>
      <c r="R24" s="77">
        <v>1.4880952380952399E-2</v>
      </c>
      <c r="S24" s="77">
        <v>3.4746351633078501E-3</v>
      </c>
      <c r="T24" s="77">
        <v>4.6328468844104697E-3</v>
      </c>
      <c r="U24" s="77">
        <v>1.37362637362637E-2</v>
      </c>
      <c r="V24" s="79">
        <v>1.7</v>
      </c>
      <c r="W24" s="80" t="s">
        <v>125</v>
      </c>
      <c r="X24" s="69"/>
    </row>
    <row r="25" spans="1:24" ht="30.6">
      <c r="A25" s="160"/>
      <c r="B25" s="160"/>
      <c r="C25" s="81"/>
      <c r="D25" s="74" t="s">
        <v>124</v>
      </c>
      <c r="E25" s="75">
        <v>44638.479380787001</v>
      </c>
      <c r="F25" s="101" t="s">
        <v>133</v>
      </c>
      <c r="G25" s="16">
        <v>17</v>
      </c>
      <c r="H25" s="17">
        <f>G25/P$24</f>
        <v>0.85</v>
      </c>
      <c r="I25" s="17">
        <f>+G25/K$24</f>
        <v>3.9379198517488995E-3</v>
      </c>
      <c r="J25" s="76">
        <v>4405</v>
      </c>
      <c r="K25" s="76">
        <v>4317</v>
      </c>
      <c r="L25" s="77">
        <v>0.980022701475596</v>
      </c>
      <c r="M25" s="78">
        <v>1456</v>
      </c>
      <c r="N25" s="76">
        <v>1008</v>
      </c>
      <c r="O25" s="77">
        <v>0.23349548297428799</v>
      </c>
      <c r="P25" s="78">
        <v>20</v>
      </c>
      <c r="Q25" s="76">
        <v>15</v>
      </c>
      <c r="R25" s="77">
        <v>1.4880952380952399E-2</v>
      </c>
      <c r="S25" s="77">
        <v>3.4746351633078501E-3</v>
      </c>
      <c r="T25" s="77">
        <v>4.6328468844104697E-3</v>
      </c>
      <c r="U25" s="77">
        <v>1.37362637362637E-2</v>
      </c>
      <c r="V25" s="79">
        <v>1.7</v>
      </c>
      <c r="W25" s="80"/>
      <c r="X25" s="71"/>
    </row>
    <row r="26" spans="1:24">
      <c r="A26" s="160"/>
      <c r="B26" s="161"/>
      <c r="C26" s="164" t="s">
        <v>91</v>
      </c>
      <c r="D26" s="156"/>
      <c r="E26" s="82" t="s">
        <v>0</v>
      </c>
      <c r="F26" s="82"/>
      <c r="G26" s="82"/>
      <c r="H26" s="82"/>
      <c r="I26" s="82"/>
      <c r="J26" s="83">
        <v>12854</v>
      </c>
      <c r="K26" s="83">
        <v>12473</v>
      </c>
      <c r="L26" s="84">
        <v>0.97035942119184704</v>
      </c>
      <c r="M26" s="85">
        <v>5847</v>
      </c>
      <c r="N26" s="83">
        <v>4063</v>
      </c>
      <c r="O26" s="84">
        <v>0.32574360618936898</v>
      </c>
      <c r="P26" s="85">
        <v>87</v>
      </c>
      <c r="Q26" s="83">
        <v>72</v>
      </c>
      <c r="R26" s="84">
        <v>1.7720895889736601E-2</v>
      </c>
      <c r="S26" s="84">
        <v>5.7724685320291796E-3</v>
      </c>
      <c r="T26" s="84">
        <v>6.9750661428686E-3</v>
      </c>
      <c r="U26" s="84">
        <v>1.48794253463315E-2</v>
      </c>
      <c r="V26" s="82" t="s">
        <v>0</v>
      </c>
      <c r="W26" s="82" t="s">
        <v>0</v>
      </c>
      <c r="X26" s="69"/>
    </row>
    <row r="27" spans="1:24">
      <c r="A27" s="161"/>
      <c r="B27" s="165" t="s">
        <v>126</v>
      </c>
      <c r="C27" s="155"/>
      <c r="D27" s="156"/>
      <c r="E27" s="86" t="s">
        <v>0</v>
      </c>
      <c r="F27" s="86"/>
      <c r="G27" s="86"/>
      <c r="H27" s="86"/>
      <c r="I27" s="86"/>
      <c r="J27" s="87">
        <v>42890</v>
      </c>
      <c r="K27" s="87">
        <v>42212</v>
      </c>
      <c r="L27" s="88">
        <v>0.98419211937514595</v>
      </c>
      <c r="M27" s="89">
        <v>19123</v>
      </c>
      <c r="N27" s="87">
        <v>13349</v>
      </c>
      <c r="O27" s="88">
        <v>0.31623708897943698</v>
      </c>
      <c r="P27" s="89">
        <v>218</v>
      </c>
      <c r="Q27" s="87">
        <v>170</v>
      </c>
      <c r="R27" s="88">
        <v>1.2735036332309499E-2</v>
      </c>
      <c r="S27" s="88">
        <v>4.0272908177769401E-3</v>
      </c>
      <c r="T27" s="88">
        <v>5.1644082251492496E-3</v>
      </c>
      <c r="U27" s="88">
        <v>1.13998849552894E-2</v>
      </c>
      <c r="V27" s="86" t="s">
        <v>0</v>
      </c>
      <c r="W27" s="86" t="s">
        <v>0</v>
      </c>
      <c r="X27" s="69"/>
    </row>
    <row r="28" spans="1:24">
      <c r="A28" s="154" t="s">
        <v>127</v>
      </c>
      <c r="B28" s="155"/>
      <c r="C28" s="155"/>
      <c r="D28" s="156"/>
      <c r="E28" s="90" t="s">
        <v>0</v>
      </c>
      <c r="F28" s="90"/>
      <c r="G28" s="90"/>
      <c r="H28" s="90"/>
      <c r="I28" s="90"/>
      <c r="J28" s="91">
        <v>42890</v>
      </c>
      <c r="K28" s="91">
        <v>42212</v>
      </c>
      <c r="L28" s="92">
        <v>0.98419211937514595</v>
      </c>
      <c r="M28" s="93">
        <v>19123</v>
      </c>
      <c r="N28" s="91">
        <v>13349</v>
      </c>
      <c r="O28" s="92">
        <v>0.31623708897943698</v>
      </c>
      <c r="P28" s="93">
        <v>218</v>
      </c>
      <c r="Q28" s="91">
        <v>170</v>
      </c>
      <c r="R28" s="92">
        <v>1.2735036332309499E-2</v>
      </c>
      <c r="S28" s="92">
        <v>4.0272908177769401E-3</v>
      </c>
      <c r="T28" s="92">
        <v>5.1644082251492496E-3</v>
      </c>
      <c r="U28" s="92">
        <v>1.13998849552894E-2</v>
      </c>
      <c r="V28" s="90" t="s">
        <v>0</v>
      </c>
      <c r="W28" s="90" t="s">
        <v>0</v>
      </c>
      <c r="X28" s="69"/>
    </row>
    <row r="29" spans="1:24">
      <c r="A29" s="157" t="s">
        <v>128</v>
      </c>
      <c r="B29" s="155"/>
      <c r="C29" s="155"/>
      <c r="D29" s="156"/>
      <c r="E29" s="94" t="s">
        <v>0</v>
      </c>
      <c r="F29" s="94"/>
      <c r="G29" s="94"/>
      <c r="H29" s="94"/>
      <c r="I29" s="94"/>
      <c r="J29" s="95">
        <v>42890</v>
      </c>
      <c r="K29" s="95">
        <v>42212</v>
      </c>
      <c r="L29" s="96">
        <v>0.98419211937514595</v>
      </c>
      <c r="M29" s="97">
        <v>19123</v>
      </c>
      <c r="N29" s="95">
        <v>13349</v>
      </c>
      <c r="O29" s="96">
        <v>0.31623708897943698</v>
      </c>
      <c r="P29" s="97">
        <v>218</v>
      </c>
      <c r="Q29" s="95">
        <v>170</v>
      </c>
      <c r="R29" s="96">
        <v>1.2735036332309499E-2</v>
      </c>
      <c r="S29" s="96">
        <v>4.0272908177769401E-3</v>
      </c>
      <c r="T29" s="96">
        <v>5.1644082251492496E-3</v>
      </c>
      <c r="U29" s="96">
        <v>1.13998849552894E-2</v>
      </c>
      <c r="V29" s="94" t="s">
        <v>0</v>
      </c>
      <c r="W29" s="94" t="s">
        <v>0</v>
      </c>
      <c r="X29" s="69"/>
    </row>
    <row r="30" spans="1:24" ht="0" hidden="1" customHeight="1"/>
  </sheetData>
  <autoFilter ref="A3:W3" xr:uid="{1C6DBB10-28CB-4F22-B710-6A7AF6CA4124}"/>
  <mergeCells count="10">
    <mergeCell ref="A2:E2"/>
    <mergeCell ref="A28:D28"/>
    <mergeCell ref="A29:D29"/>
    <mergeCell ref="A4:A27"/>
    <mergeCell ref="B4:B26"/>
    <mergeCell ref="C4:C12"/>
    <mergeCell ref="C14:D14"/>
    <mergeCell ref="C15:C24"/>
    <mergeCell ref="C26:D26"/>
    <mergeCell ref="B27:D27"/>
  </mergeCells>
  <hyperlinks>
    <hyperlink ref="D4" r:id="rId1" xr:uid="{CF2E0F3A-B00A-4812-94CA-6676C41BF00C}"/>
    <hyperlink ref="D6" r:id="rId2" xr:uid="{C9F0DC15-75D8-48E7-9F5C-58FE9B1DA1E2}"/>
    <hyperlink ref="D9" r:id="rId3" xr:uid="{E8E8B34C-DA9B-493F-942B-5BE06873AFF2}"/>
    <hyperlink ref="D12" r:id="rId4" xr:uid="{7FA92C3C-37EE-4D43-86DB-3E96FB6F026D}"/>
    <hyperlink ref="D15" r:id="rId5" xr:uid="{8D005899-0E0D-47AD-903B-E17D129CA038}"/>
    <hyperlink ref="D18" r:id="rId6" xr:uid="{FA4FB4B2-2CF3-4277-9C3A-47684984E9FC}"/>
    <hyperlink ref="D21" r:id="rId7" xr:uid="{D5347BDB-3FCD-49FB-B87C-7134E9338480}"/>
    <hyperlink ref="D24" r:id="rId8" xr:uid="{535FBDBC-6F47-48E5-9788-D561F2F4F8FC}"/>
    <hyperlink ref="D7" r:id="rId9" xr:uid="{09285D5C-C9C0-4763-AEFB-DFB99F884EEC}"/>
    <hyperlink ref="D10" r:id="rId10" xr:uid="{C74E6F67-276D-43F0-9FA2-CFFE577A9D1A}"/>
    <hyperlink ref="D13" r:id="rId11" xr:uid="{6F93456E-B09E-4083-B688-18406EC7F90A}"/>
    <hyperlink ref="D16" r:id="rId12" xr:uid="{3391EBB0-6F14-4B47-AC14-725A2B584223}"/>
    <hyperlink ref="D19" r:id="rId13" xr:uid="{6EF58B2E-6A41-4E94-86C5-F005EC5EF276}"/>
    <hyperlink ref="D22" r:id="rId14" xr:uid="{05D8FD2B-0754-4DA7-B877-678865C2B72E}"/>
    <hyperlink ref="D25" r:id="rId15" xr:uid="{5A71B5E3-AF4B-46F8-8B05-5E262426F53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EAB1-4EA2-40CC-91AB-D7BBB781CCD9}">
  <dimension ref="A1:Y55"/>
  <sheetViews>
    <sheetView workbookViewId="0">
      <selection activeCell="F5" sqref="F5:I5"/>
    </sheetView>
  </sheetViews>
  <sheetFormatPr defaultRowHeight="14.4"/>
  <cols>
    <col min="1" max="1" width="13.6640625" style="70" customWidth="1"/>
    <col min="2" max="2" width="8" style="70" customWidth="1"/>
    <col min="3" max="3" width="15.77734375" style="70" customWidth="1"/>
    <col min="4" max="4" width="34.33203125" style="70" customWidth="1"/>
    <col min="5" max="9" width="9.5546875" style="70" customWidth="1"/>
    <col min="10" max="11" width="8.88671875" style="70"/>
    <col min="12" max="12" width="9.21875" style="70" customWidth="1"/>
    <col min="13" max="15" width="8.88671875" style="70"/>
    <col min="16" max="17" width="8.21875" style="70" customWidth="1"/>
    <col min="18" max="18" width="6.88671875" style="70" customWidth="1"/>
    <col min="19" max="20" width="8.21875" style="70" customWidth="1"/>
    <col min="21" max="22" width="6.88671875" style="70" customWidth="1"/>
    <col min="23" max="23" width="37.5546875" style="70" customWidth="1"/>
    <col min="24" max="24" width="5.88671875" style="70" customWidth="1"/>
    <col min="25" max="25" width="255" style="70" customWidth="1"/>
    <col min="26" max="16384" width="8.88671875" style="70"/>
  </cols>
  <sheetData>
    <row r="1" spans="1:25" ht="1.0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s="65" customFormat="1" ht="55.8" customHeight="1">
      <c r="A2" s="128" t="s">
        <v>165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  <c r="X2" s="64" t="s">
        <v>0</v>
      </c>
      <c r="Y2" s="64" t="s">
        <v>0</v>
      </c>
    </row>
    <row r="3" spans="1:25" ht="42">
      <c r="A3" s="72" t="s">
        <v>1</v>
      </c>
      <c r="B3" s="73" t="s">
        <v>2</v>
      </c>
      <c r="C3" s="72" t="s">
        <v>3</v>
      </c>
      <c r="D3" s="72" t="s">
        <v>4</v>
      </c>
      <c r="E3" s="73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73" t="s">
        <v>6</v>
      </c>
      <c r="K3" s="73" t="s">
        <v>7</v>
      </c>
      <c r="L3" s="73" t="s">
        <v>8</v>
      </c>
      <c r="M3" s="73" t="s">
        <v>10</v>
      </c>
      <c r="N3" s="73" t="s">
        <v>9</v>
      </c>
      <c r="O3" s="73" t="s">
        <v>107</v>
      </c>
      <c r="P3" s="73" t="s">
        <v>12</v>
      </c>
      <c r="Q3" s="73" t="s">
        <v>11</v>
      </c>
      <c r="R3" s="73" t="s">
        <v>109</v>
      </c>
      <c r="S3" s="73" t="s">
        <v>108</v>
      </c>
      <c r="T3" s="73" t="s">
        <v>13</v>
      </c>
      <c r="U3" s="73" t="s">
        <v>14</v>
      </c>
      <c r="V3" s="73" t="s">
        <v>15</v>
      </c>
      <c r="W3" s="73" t="s">
        <v>16</v>
      </c>
      <c r="X3" s="71"/>
      <c r="Y3" s="71"/>
    </row>
    <row r="4" spans="1:25" ht="20.399999999999999">
      <c r="A4" s="158" t="s">
        <v>17</v>
      </c>
      <c r="B4" s="162">
        <v>44652</v>
      </c>
      <c r="C4" s="158" t="s">
        <v>18</v>
      </c>
      <c r="D4" s="74" t="s">
        <v>134</v>
      </c>
      <c r="E4" s="75">
        <v>44652.416950659703</v>
      </c>
      <c r="F4" s="75"/>
      <c r="G4" s="75"/>
      <c r="H4" s="75"/>
      <c r="I4" s="75"/>
      <c r="J4" s="76">
        <v>12831</v>
      </c>
      <c r="K4" s="76">
        <v>12683</v>
      </c>
      <c r="L4" s="77">
        <v>0.98846543527394604</v>
      </c>
      <c r="M4" s="78">
        <v>5588</v>
      </c>
      <c r="N4" s="76">
        <v>3945</v>
      </c>
      <c r="O4" s="77">
        <v>0.31104628242529397</v>
      </c>
      <c r="P4" s="78">
        <v>51</v>
      </c>
      <c r="Q4" s="76">
        <v>32</v>
      </c>
      <c r="R4" s="77">
        <v>8.1115335868187591E-3</v>
      </c>
      <c r="S4" s="77">
        <v>2.52306236694788E-3</v>
      </c>
      <c r="T4" s="77">
        <v>4.0211306473231902E-3</v>
      </c>
      <c r="U4" s="77">
        <v>9.1267000715819606E-3</v>
      </c>
      <c r="V4" s="79">
        <v>1.1000000000000001</v>
      </c>
      <c r="W4" s="80" t="s">
        <v>135</v>
      </c>
      <c r="X4" s="71"/>
      <c r="Y4" s="71"/>
    </row>
    <row r="5" spans="1:25" ht="20.399999999999999">
      <c r="A5" s="159"/>
      <c r="B5" s="163"/>
      <c r="C5" s="159"/>
      <c r="D5" s="74" t="s">
        <v>134</v>
      </c>
      <c r="E5" s="75">
        <v>44652.416950659703</v>
      </c>
      <c r="F5" s="101" t="s">
        <v>166</v>
      </c>
      <c r="G5" s="16">
        <v>34</v>
      </c>
      <c r="H5" s="17">
        <f>G5/P$5</f>
        <v>0.66666666666666663</v>
      </c>
      <c r="I5" s="17">
        <f>+G5/K$5</f>
        <v>2.6807537648821256E-3</v>
      </c>
      <c r="J5" s="76">
        <v>12831</v>
      </c>
      <c r="K5" s="76">
        <v>12683</v>
      </c>
      <c r="L5" s="77">
        <v>0.98846543527394604</v>
      </c>
      <c r="M5" s="78">
        <v>5588</v>
      </c>
      <c r="N5" s="76">
        <v>3945</v>
      </c>
      <c r="O5" s="77">
        <v>0.31104628242529397</v>
      </c>
      <c r="P5" s="78">
        <v>51</v>
      </c>
      <c r="Q5" s="76">
        <v>32</v>
      </c>
      <c r="R5" s="77">
        <v>8.1115335868187591E-3</v>
      </c>
      <c r="S5" s="77">
        <v>2.52306236694788E-3</v>
      </c>
      <c r="T5" s="77">
        <v>4.0211306473231902E-3</v>
      </c>
      <c r="U5" s="77">
        <v>9.1267000715819606E-3</v>
      </c>
      <c r="V5" s="79">
        <v>1.1000000000000001</v>
      </c>
      <c r="W5" s="80"/>
      <c r="X5" s="71"/>
      <c r="Y5" s="71"/>
    </row>
    <row r="6" spans="1:25">
      <c r="A6" s="159"/>
      <c r="B6" s="163"/>
      <c r="C6" s="159"/>
      <c r="D6" s="74"/>
      <c r="E6" s="75"/>
      <c r="F6" s="75"/>
      <c r="G6" s="75"/>
      <c r="H6" s="75"/>
      <c r="I6" s="75"/>
      <c r="J6" s="76"/>
      <c r="K6" s="76"/>
      <c r="L6" s="77"/>
      <c r="M6" s="78"/>
      <c r="N6" s="76"/>
      <c r="O6" s="77"/>
      <c r="P6" s="78"/>
      <c r="Q6" s="76"/>
      <c r="R6" s="77"/>
      <c r="S6" s="77"/>
      <c r="T6" s="77"/>
      <c r="U6" s="77"/>
      <c r="V6" s="79"/>
      <c r="W6" s="80"/>
      <c r="X6" s="71"/>
      <c r="Y6" s="71"/>
    </row>
    <row r="7" spans="1:25" ht="20.399999999999999">
      <c r="A7" s="160"/>
      <c r="B7" s="160"/>
      <c r="C7" s="160"/>
      <c r="D7" s="74" t="s">
        <v>136</v>
      </c>
      <c r="E7" s="75">
        <v>44652.417002083297</v>
      </c>
      <c r="F7" s="75"/>
      <c r="G7" s="75"/>
      <c r="H7" s="75"/>
      <c r="I7" s="75"/>
      <c r="J7" s="76">
        <v>4661</v>
      </c>
      <c r="K7" s="76">
        <v>4554</v>
      </c>
      <c r="L7" s="77">
        <v>0.97704355288564704</v>
      </c>
      <c r="M7" s="78">
        <v>1542</v>
      </c>
      <c r="N7" s="76">
        <v>1089</v>
      </c>
      <c r="O7" s="77">
        <v>0.23913043478260901</v>
      </c>
      <c r="P7" s="78">
        <v>15</v>
      </c>
      <c r="Q7" s="76">
        <v>11</v>
      </c>
      <c r="R7" s="77">
        <v>1.01010101010101E-2</v>
      </c>
      <c r="S7" s="77">
        <v>2.4154589371980701E-3</v>
      </c>
      <c r="T7" s="77">
        <v>3.2938076416337298E-3</v>
      </c>
      <c r="U7" s="77">
        <v>9.7276264591439707E-3</v>
      </c>
      <c r="V7" s="79">
        <v>1.8</v>
      </c>
      <c r="W7" s="80" t="s">
        <v>137</v>
      </c>
      <c r="X7" s="71"/>
      <c r="Y7" s="71"/>
    </row>
    <row r="8" spans="1:25" ht="20.399999999999999">
      <c r="A8" s="160"/>
      <c r="B8" s="160"/>
      <c r="C8" s="160"/>
      <c r="D8" s="74" t="s">
        <v>136</v>
      </c>
      <c r="E8" s="75">
        <v>44652.417002083297</v>
      </c>
      <c r="F8" s="101" t="s">
        <v>166</v>
      </c>
      <c r="G8" s="16">
        <v>13</v>
      </c>
      <c r="H8" s="17">
        <f>G8/P$7</f>
        <v>0.8666666666666667</v>
      </c>
      <c r="I8" s="17">
        <f>+G8/K$7</f>
        <v>2.854633289415898E-3</v>
      </c>
      <c r="J8" s="76">
        <v>4661</v>
      </c>
      <c r="K8" s="76">
        <v>4554</v>
      </c>
      <c r="L8" s="77">
        <v>0.97704355288564704</v>
      </c>
      <c r="M8" s="78">
        <v>1542</v>
      </c>
      <c r="N8" s="76">
        <v>1089</v>
      </c>
      <c r="O8" s="77">
        <v>0.23913043478260901</v>
      </c>
      <c r="P8" s="78">
        <v>15</v>
      </c>
      <c r="Q8" s="76">
        <v>11</v>
      </c>
      <c r="R8" s="77">
        <v>1.01010101010101E-2</v>
      </c>
      <c r="S8" s="77">
        <v>2.4154589371980701E-3</v>
      </c>
      <c r="T8" s="77">
        <v>3.2938076416337298E-3</v>
      </c>
      <c r="U8" s="77">
        <v>9.7276264591439707E-3</v>
      </c>
      <c r="V8" s="79">
        <v>1.8</v>
      </c>
      <c r="W8" s="80"/>
      <c r="X8" s="71"/>
      <c r="Y8" s="71"/>
    </row>
    <row r="9" spans="1:25">
      <c r="A9" s="160"/>
      <c r="B9" s="160"/>
      <c r="C9" s="160"/>
      <c r="D9" s="74"/>
      <c r="E9" s="75"/>
      <c r="F9" s="75"/>
      <c r="G9" s="75"/>
      <c r="H9" s="75"/>
      <c r="I9" s="75"/>
      <c r="J9" s="76"/>
      <c r="K9" s="76"/>
      <c r="L9" s="77"/>
      <c r="M9" s="78"/>
      <c r="N9" s="76"/>
      <c r="O9" s="77"/>
      <c r="P9" s="78"/>
      <c r="Q9" s="76"/>
      <c r="R9" s="77"/>
      <c r="S9" s="77"/>
      <c r="T9" s="77"/>
      <c r="U9" s="77"/>
      <c r="V9" s="79"/>
      <c r="W9" s="80"/>
      <c r="X9" s="71"/>
      <c r="Y9" s="71"/>
    </row>
    <row r="10" spans="1:25" ht="30.6">
      <c r="A10" s="160"/>
      <c r="B10" s="160"/>
      <c r="C10" s="160"/>
      <c r="D10" s="74" t="s">
        <v>138</v>
      </c>
      <c r="E10" s="75">
        <v>44659.458540937499</v>
      </c>
      <c r="F10" s="75"/>
      <c r="G10" s="75"/>
      <c r="H10" s="75"/>
      <c r="I10" s="75"/>
      <c r="J10" s="76">
        <v>4608</v>
      </c>
      <c r="K10" s="76">
        <v>4530</v>
      </c>
      <c r="L10" s="77">
        <v>0.98307291666666696</v>
      </c>
      <c r="M10" s="78">
        <v>1604</v>
      </c>
      <c r="N10" s="76">
        <v>1121</v>
      </c>
      <c r="O10" s="77">
        <v>0.247461368653422</v>
      </c>
      <c r="P10" s="78">
        <v>18</v>
      </c>
      <c r="Q10" s="76">
        <v>14</v>
      </c>
      <c r="R10" s="77">
        <v>1.2488849241748401E-2</v>
      </c>
      <c r="S10" s="77">
        <v>3.09050772626932E-3</v>
      </c>
      <c r="T10" s="77">
        <v>3.9735099337748301E-3</v>
      </c>
      <c r="U10" s="77">
        <v>1.12219451371571E-2</v>
      </c>
      <c r="V10" s="79">
        <v>1.8</v>
      </c>
      <c r="W10" s="80" t="s">
        <v>139</v>
      </c>
      <c r="X10" s="71"/>
      <c r="Y10" s="71"/>
    </row>
    <row r="11" spans="1:25" ht="30.6">
      <c r="A11" s="160"/>
      <c r="B11" s="160"/>
      <c r="C11" s="160"/>
      <c r="D11" s="74" t="s">
        <v>138</v>
      </c>
      <c r="E11" s="75">
        <v>44659.458540937499</v>
      </c>
      <c r="F11" s="101" t="s">
        <v>166</v>
      </c>
      <c r="G11" s="16">
        <v>15</v>
      </c>
      <c r="H11" s="17">
        <f>G11/P$10</f>
        <v>0.83333333333333337</v>
      </c>
      <c r="I11" s="17">
        <f>+G11/K$10</f>
        <v>3.3112582781456954E-3</v>
      </c>
      <c r="J11" s="76">
        <v>4608</v>
      </c>
      <c r="K11" s="76">
        <v>4530</v>
      </c>
      <c r="L11" s="77">
        <v>0.98307291666666696</v>
      </c>
      <c r="M11" s="78">
        <v>1604</v>
      </c>
      <c r="N11" s="76">
        <v>1121</v>
      </c>
      <c r="O11" s="77">
        <v>0.247461368653422</v>
      </c>
      <c r="P11" s="78">
        <v>18</v>
      </c>
      <c r="Q11" s="76">
        <v>14</v>
      </c>
      <c r="R11" s="77">
        <v>1.2488849241748401E-2</v>
      </c>
      <c r="S11" s="77">
        <v>3.09050772626932E-3</v>
      </c>
      <c r="T11" s="77">
        <v>3.9735099337748301E-3</v>
      </c>
      <c r="U11" s="77">
        <v>1.12219451371571E-2</v>
      </c>
      <c r="V11" s="79">
        <v>1.8</v>
      </c>
      <c r="W11" s="80"/>
      <c r="X11" s="71"/>
      <c r="Y11" s="71"/>
    </row>
    <row r="12" spans="1:25">
      <c r="A12" s="160"/>
      <c r="B12" s="160"/>
      <c r="C12" s="160"/>
      <c r="D12" s="74"/>
      <c r="E12" s="75"/>
      <c r="F12" s="75"/>
      <c r="G12" s="75"/>
      <c r="H12" s="75"/>
      <c r="I12" s="75"/>
      <c r="J12" s="76"/>
      <c r="K12" s="76"/>
      <c r="L12" s="77"/>
      <c r="M12" s="78"/>
      <c r="N12" s="76"/>
      <c r="O12" s="77"/>
      <c r="P12" s="78"/>
      <c r="Q12" s="76"/>
      <c r="R12" s="77"/>
      <c r="S12" s="77"/>
      <c r="T12" s="77"/>
      <c r="U12" s="77"/>
      <c r="V12" s="79"/>
      <c r="W12" s="80"/>
      <c r="X12" s="71"/>
      <c r="Y12" s="71"/>
    </row>
    <row r="13" spans="1:25" ht="20.399999999999999">
      <c r="A13" s="160"/>
      <c r="B13" s="160"/>
      <c r="C13" s="160"/>
      <c r="D13" s="74" t="s">
        <v>140</v>
      </c>
      <c r="E13" s="75">
        <v>44659.583614548603</v>
      </c>
      <c r="F13" s="75"/>
      <c r="G13" s="75"/>
      <c r="H13" s="75"/>
      <c r="I13" s="75"/>
      <c r="J13" s="76">
        <v>4601</v>
      </c>
      <c r="K13" s="76">
        <v>4525</v>
      </c>
      <c r="L13" s="77">
        <v>0.98348185177135405</v>
      </c>
      <c r="M13" s="78">
        <v>1580</v>
      </c>
      <c r="N13" s="76">
        <v>1092</v>
      </c>
      <c r="O13" s="77">
        <v>0.24132596685082899</v>
      </c>
      <c r="P13" s="78">
        <v>17</v>
      </c>
      <c r="Q13" s="76">
        <v>14</v>
      </c>
      <c r="R13" s="77">
        <v>1.2820512820512799E-2</v>
      </c>
      <c r="S13" s="77">
        <v>3.0939226519337E-3</v>
      </c>
      <c r="T13" s="77">
        <v>3.7569060773480702E-3</v>
      </c>
      <c r="U13" s="77">
        <v>1.07594936708861E-2</v>
      </c>
      <c r="V13" s="79">
        <v>1.7</v>
      </c>
      <c r="W13" s="80" t="s">
        <v>141</v>
      </c>
      <c r="X13" s="71"/>
      <c r="Y13" s="71"/>
    </row>
    <row r="14" spans="1:25" ht="20.399999999999999">
      <c r="A14" s="160"/>
      <c r="B14" s="160"/>
      <c r="C14" s="160"/>
      <c r="D14" s="74" t="s">
        <v>140</v>
      </c>
      <c r="E14" s="75">
        <v>44659.583614548603</v>
      </c>
      <c r="F14" s="101" t="s">
        <v>166</v>
      </c>
      <c r="G14" s="16">
        <v>14</v>
      </c>
      <c r="H14" s="17">
        <f>G14/P$13</f>
        <v>0.82352941176470584</v>
      </c>
      <c r="I14" s="17">
        <f>+G14/K$13</f>
        <v>3.0939226519337017E-3</v>
      </c>
      <c r="J14" s="76">
        <v>4601</v>
      </c>
      <c r="K14" s="76">
        <v>4525</v>
      </c>
      <c r="L14" s="77">
        <v>0.98348185177135405</v>
      </c>
      <c r="M14" s="78">
        <v>1580</v>
      </c>
      <c r="N14" s="76">
        <v>1092</v>
      </c>
      <c r="O14" s="77">
        <v>0.24132596685082899</v>
      </c>
      <c r="P14" s="78">
        <v>17</v>
      </c>
      <c r="Q14" s="76">
        <v>14</v>
      </c>
      <c r="R14" s="77">
        <v>1.2820512820512799E-2</v>
      </c>
      <c r="S14" s="77">
        <v>3.0939226519337E-3</v>
      </c>
      <c r="T14" s="77">
        <v>3.7569060773480702E-3</v>
      </c>
      <c r="U14" s="77">
        <v>1.07594936708861E-2</v>
      </c>
      <c r="V14" s="79">
        <v>1.7</v>
      </c>
      <c r="W14" s="80"/>
      <c r="X14" s="71"/>
      <c r="Y14" s="71"/>
    </row>
    <row r="15" spans="1:25">
      <c r="A15" s="160"/>
      <c r="B15" s="160"/>
      <c r="C15" s="160"/>
      <c r="D15" s="74"/>
      <c r="E15" s="75"/>
      <c r="F15" s="75"/>
      <c r="G15" s="75"/>
      <c r="H15" s="75"/>
      <c r="I15" s="75"/>
      <c r="J15" s="76"/>
      <c r="K15" s="76"/>
      <c r="L15" s="77"/>
      <c r="M15" s="78"/>
      <c r="N15" s="76"/>
      <c r="O15" s="77"/>
      <c r="P15" s="78"/>
      <c r="Q15" s="76"/>
      <c r="R15" s="77"/>
      <c r="S15" s="77"/>
      <c r="T15" s="77"/>
      <c r="U15" s="77"/>
      <c r="V15" s="79"/>
      <c r="W15" s="80"/>
      <c r="X15" s="71"/>
      <c r="Y15" s="71"/>
    </row>
    <row r="16" spans="1:25" ht="20.399999999999999">
      <c r="A16" s="160"/>
      <c r="B16" s="160"/>
      <c r="C16" s="160"/>
      <c r="D16" s="74" t="s">
        <v>142</v>
      </c>
      <c r="E16" s="75">
        <v>44666.5625981829</v>
      </c>
      <c r="F16" s="75"/>
      <c r="G16" s="75"/>
      <c r="H16" s="75"/>
      <c r="I16" s="75"/>
      <c r="J16" s="76">
        <v>12834</v>
      </c>
      <c r="K16" s="76">
        <v>12699</v>
      </c>
      <c r="L16" s="77">
        <v>0.98948106591865403</v>
      </c>
      <c r="M16" s="78">
        <v>5988</v>
      </c>
      <c r="N16" s="76">
        <v>4125</v>
      </c>
      <c r="O16" s="77">
        <v>0.32482872667139101</v>
      </c>
      <c r="P16" s="78">
        <v>36</v>
      </c>
      <c r="Q16" s="76">
        <v>30</v>
      </c>
      <c r="R16" s="77">
        <v>7.2727272727272701E-3</v>
      </c>
      <c r="S16" s="77">
        <v>2.3623907394283001E-3</v>
      </c>
      <c r="T16" s="77">
        <v>2.8348688873139601E-3</v>
      </c>
      <c r="U16" s="77">
        <v>6.0120240480961897E-3</v>
      </c>
      <c r="V16" s="79">
        <v>0.7</v>
      </c>
      <c r="W16" s="80" t="s">
        <v>143</v>
      </c>
      <c r="X16" s="71"/>
      <c r="Y16" s="71"/>
    </row>
    <row r="17" spans="1:25" ht="20.399999999999999">
      <c r="A17" s="160"/>
      <c r="B17" s="160"/>
      <c r="C17" s="160"/>
      <c r="D17" s="74" t="s">
        <v>142</v>
      </c>
      <c r="E17" s="75">
        <v>44666.5625981829</v>
      </c>
      <c r="F17" s="101" t="s">
        <v>166</v>
      </c>
      <c r="G17" s="16">
        <v>27</v>
      </c>
      <c r="H17" s="17">
        <f>G17/P$16</f>
        <v>0.75</v>
      </c>
      <c r="I17" s="17">
        <f>+G17/K$16</f>
        <v>2.1261516654854712E-3</v>
      </c>
      <c r="J17" s="76">
        <v>12834</v>
      </c>
      <c r="K17" s="76">
        <v>12699</v>
      </c>
      <c r="L17" s="77">
        <v>0.98948106591865403</v>
      </c>
      <c r="M17" s="78">
        <v>5988</v>
      </c>
      <c r="N17" s="76">
        <v>4125</v>
      </c>
      <c r="O17" s="77">
        <v>0.32482872667139101</v>
      </c>
      <c r="P17" s="78">
        <v>36</v>
      </c>
      <c r="Q17" s="76">
        <v>30</v>
      </c>
      <c r="R17" s="77">
        <v>7.2727272727272701E-3</v>
      </c>
      <c r="S17" s="77">
        <v>2.3623907394283001E-3</v>
      </c>
      <c r="T17" s="77">
        <v>2.8348688873139601E-3</v>
      </c>
      <c r="U17" s="77">
        <v>6.0120240480961897E-3</v>
      </c>
      <c r="V17" s="79">
        <v>0.7</v>
      </c>
      <c r="W17" s="80"/>
      <c r="X17" s="71"/>
      <c r="Y17" s="71"/>
    </row>
    <row r="18" spans="1:25">
      <c r="A18" s="160"/>
      <c r="B18" s="160"/>
      <c r="C18" s="160"/>
      <c r="D18" s="74"/>
      <c r="E18" s="75"/>
      <c r="F18" s="75"/>
      <c r="G18" s="75"/>
      <c r="H18" s="75"/>
      <c r="I18" s="75"/>
      <c r="J18" s="76"/>
      <c r="K18" s="76"/>
      <c r="L18" s="77"/>
      <c r="M18" s="78"/>
      <c r="N18" s="76"/>
      <c r="O18" s="77"/>
      <c r="P18" s="78"/>
      <c r="Q18" s="76"/>
      <c r="R18" s="77"/>
      <c r="S18" s="77"/>
      <c r="T18" s="77"/>
      <c r="U18" s="77"/>
      <c r="V18" s="79"/>
      <c r="W18" s="80"/>
      <c r="X18" s="71"/>
      <c r="Y18" s="71"/>
    </row>
    <row r="19" spans="1:25" ht="20.399999999999999">
      <c r="A19" s="160"/>
      <c r="B19" s="160"/>
      <c r="C19" s="160"/>
      <c r="D19" s="74" t="s">
        <v>144</v>
      </c>
      <c r="E19" s="75">
        <v>44666.566089699103</v>
      </c>
      <c r="F19" s="75"/>
      <c r="G19" s="75"/>
      <c r="H19" s="75"/>
      <c r="I19" s="75"/>
      <c r="J19" s="76">
        <v>4544</v>
      </c>
      <c r="K19" s="76">
        <v>4477</v>
      </c>
      <c r="L19" s="77">
        <v>0.98525528169014098</v>
      </c>
      <c r="M19" s="78">
        <v>1599</v>
      </c>
      <c r="N19" s="76">
        <v>1127</v>
      </c>
      <c r="O19" s="77">
        <v>0.25173106991288802</v>
      </c>
      <c r="P19" s="78">
        <v>6</v>
      </c>
      <c r="Q19" s="76">
        <v>6</v>
      </c>
      <c r="R19" s="77">
        <v>5.3238686779059404E-3</v>
      </c>
      <c r="S19" s="77">
        <v>1.34018315836498E-3</v>
      </c>
      <c r="T19" s="77">
        <v>1.34018315836498E-3</v>
      </c>
      <c r="U19" s="77">
        <v>3.7523452157598499E-3</v>
      </c>
      <c r="V19" s="79">
        <v>0.7</v>
      </c>
      <c r="W19" s="80" t="s">
        <v>145</v>
      </c>
      <c r="X19" s="71"/>
      <c r="Y19" s="71"/>
    </row>
    <row r="20" spans="1:25" ht="20.399999999999999">
      <c r="A20" s="160"/>
      <c r="B20" s="160"/>
      <c r="C20" s="160"/>
      <c r="D20" s="74" t="s">
        <v>144</v>
      </c>
      <c r="E20" s="75">
        <v>44666.566089699103</v>
      </c>
      <c r="F20" s="101" t="s">
        <v>166</v>
      </c>
      <c r="G20" s="16">
        <v>5</v>
      </c>
      <c r="H20" s="17">
        <f>G20/P$19</f>
        <v>0.83333333333333337</v>
      </c>
      <c r="I20" s="17">
        <f>+G20/K$19</f>
        <v>1.1168192986374804E-3</v>
      </c>
      <c r="J20" s="76">
        <v>4544</v>
      </c>
      <c r="K20" s="76">
        <v>4477</v>
      </c>
      <c r="L20" s="77">
        <v>0.98525528169014098</v>
      </c>
      <c r="M20" s="78">
        <v>1599</v>
      </c>
      <c r="N20" s="76">
        <v>1127</v>
      </c>
      <c r="O20" s="77">
        <v>0.25173106991288802</v>
      </c>
      <c r="P20" s="78">
        <v>6</v>
      </c>
      <c r="Q20" s="76">
        <v>6</v>
      </c>
      <c r="R20" s="77">
        <v>5.3238686779059404E-3</v>
      </c>
      <c r="S20" s="77">
        <v>1.34018315836498E-3</v>
      </c>
      <c r="T20" s="77">
        <v>1.34018315836498E-3</v>
      </c>
      <c r="U20" s="77">
        <v>3.7523452157598499E-3</v>
      </c>
      <c r="V20" s="79">
        <v>0.7</v>
      </c>
      <c r="W20" s="80"/>
      <c r="X20" s="71"/>
      <c r="Y20" s="71"/>
    </row>
    <row r="21" spans="1:25">
      <c r="A21" s="160"/>
      <c r="B21" s="160"/>
      <c r="C21" s="160"/>
      <c r="D21" s="74"/>
      <c r="E21" s="75"/>
      <c r="F21" s="75"/>
      <c r="G21" s="75"/>
      <c r="H21" s="75"/>
      <c r="I21" s="75"/>
      <c r="J21" s="76"/>
      <c r="K21" s="76"/>
      <c r="L21" s="77"/>
      <c r="M21" s="78"/>
      <c r="N21" s="76"/>
      <c r="O21" s="77"/>
      <c r="P21" s="78"/>
      <c r="Q21" s="76"/>
      <c r="R21" s="77"/>
      <c r="S21" s="77"/>
      <c r="T21" s="77"/>
      <c r="U21" s="77"/>
      <c r="V21" s="79"/>
      <c r="W21" s="80"/>
      <c r="X21" s="71"/>
      <c r="Y21" s="71"/>
    </row>
    <row r="22" spans="1:25" ht="20.399999999999999">
      <c r="A22" s="160"/>
      <c r="B22" s="160"/>
      <c r="C22" s="160"/>
      <c r="D22" s="74" t="s">
        <v>146</v>
      </c>
      <c r="E22" s="75">
        <v>44680.520943136602</v>
      </c>
      <c r="F22" s="75"/>
      <c r="G22" s="75"/>
      <c r="H22" s="75"/>
      <c r="I22" s="75"/>
      <c r="J22" s="76">
        <v>22246</v>
      </c>
      <c r="K22" s="76">
        <v>20426</v>
      </c>
      <c r="L22" s="77">
        <v>0.91818753933291397</v>
      </c>
      <c r="M22" s="78">
        <v>6962</v>
      </c>
      <c r="N22" s="76">
        <v>5161</v>
      </c>
      <c r="O22" s="77">
        <v>0.25266816802115</v>
      </c>
      <c r="P22" s="78">
        <v>61</v>
      </c>
      <c r="Q22" s="76">
        <v>46</v>
      </c>
      <c r="R22" s="77">
        <v>8.9130013563262899E-3</v>
      </c>
      <c r="S22" s="77">
        <v>2.2520317242729899E-3</v>
      </c>
      <c r="T22" s="77">
        <v>2.9863898952315702E-3</v>
      </c>
      <c r="U22" s="77">
        <v>8.7618500430910705E-3</v>
      </c>
      <c r="V22" s="79">
        <v>2</v>
      </c>
      <c r="W22" s="80" t="s">
        <v>147</v>
      </c>
      <c r="X22" s="71"/>
      <c r="Y22" s="71"/>
    </row>
    <row r="23" spans="1:25" ht="20.399999999999999">
      <c r="A23" s="160"/>
      <c r="B23" s="160"/>
      <c r="C23" s="160"/>
      <c r="D23" s="74" t="s">
        <v>146</v>
      </c>
      <c r="E23" s="75">
        <v>44680.520943136602</v>
      </c>
      <c r="F23" s="101" t="s">
        <v>166</v>
      </c>
      <c r="G23" s="16">
        <v>49</v>
      </c>
      <c r="H23" s="17">
        <f>G23/P$22</f>
        <v>0.80327868852459017</v>
      </c>
      <c r="I23" s="17">
        <f>+G23/K$22</f>
        <v>2.3989033584647019E-3</v>
      </c>
      <c r="J23" s="76">
        <v>22246</v>
      </c>
      <c r="K23" s="76">
        <v>20426</v>
      </c>
      <c r="L23" s="77">
        <v>0.91818753933291397</v>
      </c>
      <c r="M23" s="78">
        <v>6962</v>
      </c>
      <c r="N23" s="76">
        <v>5161</v>
      </c>
      <c r="O23" s="77">
        <v>0.25266816802115</v>
      </c>
      <c r="P23" s="78">
        <v>61</v>
      </c>
      <c r="Q23" s="76">
        <v>46</v>
      </c>
      <c r="R23" s="77">
        <v>8.9130013563262899E-3</v>
      </c>
      <c r="S23" s="77">
        <v>2.2520317242729899E-3</v>
      </c>
      <c r="T23" s="77">
        <v>2.9863898952315702E-3</v>
      </c>
      <c r="U23" s="77">
        <v>8.7618500430910705E-3</v>
      </c>
      <c r="V23" s="79">
        <v>2</v>
      </c>
      <c r="W23" s="80"/>
      <c r="X23" s="71"/>
      <c r="Y23" s="71"/>
    </row>
    <row r="24" spans="1:25">
      <c r="A24" s="160"/>
      <c r="B24" s="160"/>
      <c r="C24" s="160"/>
      <c r="D24" s="74"/>
      <c r="E24" s="75"/>
      <c r="F24" s="75"/>
      <c r="G24" s="75"/>
      <c r="H24" s="75"/>
      <c r="I24" s="75"/>
      <c r="J24" s="76"/>
      <c r="K24" s="76"/>
      <c r="L24" s="77"/>
      <c r="M24" s="78"/>
      <c r="N24" s="76"/>
      <c r="O24" s="77"/>
      <c r="P24" s="78"/>
      <c r="Q24" s="76"/>
      <c r="R24" s="77"/>
      <c r="S24" s="77"/>
      <c r="T24" s="77"/>
      <c r="U24" s="77"/>
      <c r="V24" s="79"/>
      <c r="W24" s="80"/>
      <c r="X24" s="71"/>
      <c r="Y24" s="71"/>
    </row>
    <row r="25" spans="1:25" ht="20.399999999999999">
      <c r="A25" s="160"/>
      <c r="B25" s="160"/>
      <c r="C25" s="161"/>
      <c r="D25" s="74" t="s">
        <v>148</v>
      </c>
      <c r="E25" s="75">
        <v>44680.545358599498</v>
      </c>
      <c r="F25" s="75"/>
      <c r="G25" s="75"/>
      <c r="H25" s="75"/>
      <c r="I25" s="75"/>
      <c r="J25" s="76">
        <v>5440</v>
      </c>
      <c r="K25" s="76">
        <v>5277</v>
      </c>
      <c r="L25" s="77">
        <v>0.97003676470588196</v>
      </c>
      <c r="M25" s="78">
        <v>1804</v>
      </c>
      <c r="N25" s="76">
        <v>1324</v>
      </c>
      <c r="O25" s="77">
        <v>0.25090013265112798</v>
      </c>
      <c r="P25" s="78">
        <v>5</v>
      </c>
      <c r="Q25" s="76">
        <v>2</v>
      </c>
      <c r="R25" s="77">
        <v>1.51057401812689E-3</v>
      </c>
      <c r="S25" s="77">
        <v>3.7900322152738302E-4</v>
      </c>
      <c r="T25" s="77">
        <v>9.4750805381845697E-4</v>
      </c>
      <c r="U25" s="77">
        <v>2.7716186252771599E-3</v>
      </c>
      <c r="V25" s="79">
        <v>2</v>
      </c>
      <c r="W25" s="80" t="s">
        <v>147</v>
      </c>
      <c r="X25" s="71"/>
      <c r="Y25" s="71"/>
    </row>
    <row r="26" spans="1:25" ht="20.399999999999999">
      <c r="A26" s="160"/>
      <c r="B26" s="160"/>
      <c r="C26" s="105"/>
      <c r="D26" s="74" t="s">
        <v>148</v>
      </c>
      <c r="E26" s="75">
        <v>44680.545358599498</v>
      </c>
      <c r="F26" s="101" t="s">
        <v>166</v>
      </c>
      <c r="G26" s="16">
        <v>5</v>
      </c>
      <c r="H26" s="17">
        <f>G26/P$25</f>
        <v>1</v>
      </c>
      <c r="I26" s="17">
        <f>+G26/K$25</f>
        <v>9.475080538184574E-4</v>
      </c>
      <c r="J26" s="76">
        <v>5440</v>
      </c>
      <c r="K26" s="76">
        <v>5277</v>
      </c>
      <c r="L26" s="77">
        <v>0.97003676470588196</v>
      </c>
      <c r="M26" s="78">
        <v>1804</v>
      </c>
      <c r="N26" s="76">
        <v>1324</v>
      </c>
      <c r="O26" s="77">
        <v>0.25090013265112798</v>
      </c>
      <c r="P26" s="78">
        <v>5</v>
      </c>
      <c r="Q26" s="76">
        <v>2</v>
      </c>
      <c r="R26" s="77">
        <v>1.51057401812689E-3</v>
      </c>
      <c r="S26" s="77">
        <v>3.7900322152738302E-4</v>
      </c>
      <c r="T26" s="77">
        <v>9.4750805381845697E-4</v>
      </c>
      <c r="U26" s="77">
        <v>2.7716186252771599E-3</v>
      </c>
      <c r="V26" s="79">
        <v>2</v>
      </c>
      <c r="W26" s="80"/>
      <c r="X26" s="71"/>
      <c r="Y26" s="71"/>
    </row>
    <row r="27" spans="1:25">
      <c r="A27" s="160"/>
      <c r="B27" s="160"/>
      <c r="C27" s="164" t="s">
        <v>149</v>
      </c>
      <c r="D27" s="156"/>
      <c r="E27" s="100" t="s">
        <v>0</v>
      </c>
      <c r="F27" s="100"/>
      <c r="G27" s="100"/>
      <c r="H27" s="100"/>
      <c r="I27" s="100"/>
      <c r="J27" s="83">
        <v>71765</v>
      </c>
      <c r="K27" s="83">
        <v>69171</v>
      </c>
      <c r="L27" s="84">
        <v>0.96385424649898999</v>
      </c>
      <c r="M27" s="85">
        <v>26667</v>
      </c>
      <c r="N27" s="83">
        <v>18984</v>
      </c>
      <c r="O27" s="84">
        <v>0.27445027540443301</v>
      </c>
      <c r="P27" s="85">
        <v>209</v>
      </c>
      <c r="Q27" s="83">
        <v>155</v>
      </c>
      <c r="R27" s="84">
        <v>8.1647703329119307E-3</v>
      </c>
      <c r="S27" s="84">
        <v>2.2408234664816201E-3</v>
      </c>
      <c r="T27" s="84">
        <v>3.0214974483526299E-3</v>
      </c>
      <c r="U27" s="84">
        <v>7.8374020324745892E-3</v>
      </c>
      <c r="V27" s="100" t="s">
        <v>0</v>
      </c>
      <c r="W27" s="100" t="s">
        <v>0</v>
      </c>
      <c r="X27" s="71"/>
      <c r="Y27" s="71"/>
    </row>
    <row r="28" spans="1:25" ht="20.399999999999999">
      <c r="A28" s="160"/>
      <c r="B28" s="160"/>
      <c r="C28" s="158" t="s">
        <v>33</v>
      </c>
      <c r="D28" s="74" t="s">
        <v>150</v>
      </c>
      <c r="E28" s="75">
        <v>44652.416932141197</v>
      </c>
      <c r="F28" s="75"/>
      <c r="G28" s="75"/>
      <c r="H28" s="75"/>
      <c r="I28" s="75"/>
      <c r="J28" s="76">
        <v>1988</v>
      </c>
      <c r="K28" s="76">
        <v>1886</v>
      </c>
      <c r="L28" s="77">
        <v>0.94869215291750497</v>
      </c>
      <c r="M28" s="78">
        <v>1313</v>
      </c>
      <c r="N28" s="76">
        <v>926</v>
      </c>
      <c r="O28" s="77">
        <v>0.49098621420996802</v>
      </c>
      <c r="P28" s="78">
        <v>40</v>
      </c>
      <c r="Q28" s="76">
        <v>23</v>
      </c>
      <c r="R28" s="77">
        <v>2.4838012958963301E-2</v>
      </c>
      <c r="S28" s="77">
        <v>1.21951219512195E-2</v>
      </c>
      <c r="T28" s="77">
        <v>2.1208907741251299E-2</v>
      </c>
      <c r="U28" s="77">
        <v>3.0464584920030499E-2</v>
      </c>
      <c r="V28" s="79">
        <v>1.1000000000000001</v>
      </c>
      <c r="W28" s="80" t="s">
        <v>151</v>
      </c>
      <c r="X28" s="71"/>
      <c r="Y28" s="71"/>
    </row>
    <row r="29" spans="1:25" ht="20.399999999999999">
      <c r="A29" s="160"/>
      <c r="B29" s="160"/>
      <c r="C29" s="159"/>
      <c r="D29" s="74" t="s">
        <v>150</v>
      </c>
      <c r="E29" s="75">
        <v>44652.416932141197</v>
      </c>
      <c r="F29" s="101" t="s">
        <v>167</v>
      </c>
      <c r="G29" s="16">
        <v>33</v>
      </c>
      <c r="H29" s="17">
        <f>G29/P$28</f>
        <v>0.82499999999999996</v>
      </c>
      <c r="I29" s="17">
        <f>+G29/K$28</f>
        <v>1.7497348886532343E-2</v>
      </c>
      <c r="J29" s="76">
        <v>1988</v>
      </c>
      <c r="K29" s="76">
        <v>1886</v>
      </c>
      <c r="L29" s="77">
        <v>0.94869215291750497</v>
      </c>
      <c r="M29" s="78">
        <v>1313</v>
      </c>
      <c r="N29" s="76">
        <v>926</v>
      </c>
      <c r="O29" s="77">
        <v>0.49098621420996802</v>
      </c>
      <c r="P29" s="78">
        <v>40</v>
      </c>
      <c r="Q29" s="76">
        <v>23</v>
      </c>
      <c r="R29" s="77">
        <v>2.4838012958963301E-2</v>
      </c>
      <c r="S29" s="77">
        <v>1.21951219512195E-2</v>
      </c>
      <c r="T29" s="77">
        <v>2.1208907741251299E-2</v>
      </c>
      <c r="U29" s="77">
        <v>3.0464584920030499E-2</v>
      </c>
      <c r="V29" s="79">
        <v>1.1000000000000001</v>
      </c>
      <c r="W29" s="80"/>
      <c r="X29" s="71"/>
      <c r="Y29" s="71"/>
    </row>
    <row r="30" spans="1:25">
      <c r="A30" s="160"/>
      <c r="B30" s="160"/>
      <c r="C30" s="159"/>
      <c r="D30" s="74"/>
      <c r="E30" s="75"/>
      <c r="F30" s="75"/>
      <c r="G30" s="75"/>
      <c r="H30" s="75"/>
      <c r="I30" s="75"/>
      <c r="J30" s="76"/>
      <c r="K30" s="76"/>
      <c r="L30" s="77"/>
      <c r="M30" s="78"/>
      <c r="N30" s="76"/>
      <c r="O30" s="77"/>
      <c r="P30" s="78"/>
      <c r="Q30" s="76"/>
      <c r="R30" s="77"/>
      <c r="S30" s="77"/>
      <c r="T30" s="77"/>
      <c r="U30" s="77"/>
      <c r="V30" s="79"/>
      <c r="W30" s="80"/>
      <c r="X30" s="71"/>
      <c r="Y30" s="71"/>
    </row>
    <row r="31" spans="1:25" ht="20.399999999999999">
      <c r="A31" s="160"/>
      <c r="B31" s="160"/>
      <c r="C31" s="160"/>
      <c r="D31" s="74" t="s">
        <v>152</v>
      </c>
      <c r="E31" s="75">
        <v>44652.4376779745</v>
      </c>
      <c r="F31" s="75"/>
      <c r="G31" s="75"/>
      <c r="H31" s="75"/>
      <c r="I31" s="75"/>
      <c r="J31" s="76">
        <v>4368</v>
      </c>
      <c r="K31" s="76">
        <v>4263</v>
      </c>
      <c r="L31" s="77">
        <v>0.97596153846153799</v>
      </c>
      <c r="M31" s="78">
        <v>1396</v>
      </c>
      <c r="N31" s="76">
        <v>981</v>
      </c>
      <c r="O31" s="77">
        <v>0.23011963406052099</v>
      </c>
      <c r="P31" s="78">
        <v>9</v>
      </c>
      <c r="Q31" s="76">
        <v>8</v>
      </c>
      <c r="R31" s="77">
        <v>8.1549439347604492E-3</v>
      </c>
      <c r="S31" s="77">
        <v>1.87661271405114E-3</v>
      </c>
      <c r="T31" s="77">
        <v>2.11118930330753E-3</v>
      </c>
      <c r="U31" s="77">
        <v>6.4469914040114597E-3</v>
      </c>
      <c r="V31" s="79">
        <v>1.1000000000000001</v>
      </c>
      <c r="W31" s="80" t="s">
        <v>137</v>
      </c>
      <c r="X31" s="71"/>
      <c r="Y31" s="71"/>
    </row>
    <row r="32" spans="1:25" ht="20.399999999999999">
      <c r="A32" s="160"/>
      <c r="B32" s="160"/>
      <c r="C32" s="160"/>
      <c r="D32" s="74" t="s">
        <v>152</v>
      </c>
      <c r="E32" s="75">
        <v>44652.4376779745</v>
      </c>
      <c r="F32" s="101" t="s">
        <v>167</v>
      </c>
      <c r="G32" s="16">
        <v>7</v>
      </c>
      <c r="H32" s="17">
        <f>G32/P$31</f>
        <v>0.77777777777777779</v>
      </c>
      <c r="I32" s="17">
        <f>+G32/K$31</f>
        <v>1.6420361247947454E-3</v>
      </c>
      <c r="J32" s="76">
        <v>4368</v>
      </c>
      <c r="K32" s="76">
        <v>4263</v>
      </c>
      <c r="L32" s="77">
        <v>0.97596153846153799</v>
      </c>
      <c r="M32" s="78">
        <v>1396</v>
      </c>
      <c r="N32" s="76">
        <v>981</v>
      </c>
      <c r="O32" s="77">
        <v>0.23011963406052099</v>
      </c>
      <c r="P32" s="78">
        <v>9</v>
      </c>
      <c r="Q32" s="76">
        <v>8</v>
      </c>
      <c r="R32" s="77">
        <v>8.1549439347604492E-3</v>
      </c>
      <c r="S32" s="77">
        <v>1.87661271405114E-3</v>
      </c>
      <c r="T32" s="77">
        <v>2.11118930330753E-3</v>
      </c>
      <c r="U32" s="77">
        <v>6.4469914040114597E-3</v>
      </c>
      <c r="V32" s="79">
        <v>1.1000000000000001</v>
      </c>
      <c r="W32" s="80"/>
      <c r="X32" s="71"/>
      <c r="Y32" s="71"/>
    </row>
    <row r="33" spans="1:25">
      <c r="A33" s="160"/>
      <c r="B33" s="160"/>
      <c r="C33" s="160"/>
      <c r="D33" s="74"/>
      <c r="E33" s="75"/>
      <c r="F33" s="75"/>
      <c r="G33" s="75"/>
      <c r="H33" s="75"/>
      <c r="I33" s="75"/>
      <c r="J33" s="76"/>
      <c r="K33" s="76"/>
      <c r="L33" s="77"/>
      <c r="M33" s="78"/>
      <c r="N33" s="76"/>
      <c r="O33" s="77"/>
      <c r="P33" s="78"/>
      <c r="Q33" s="76"/>
      <c r="R33" s="77"/>
      <c r="S33" s="77"/>
      <c r="T33" s="77"/>
      <c r="U33" s="77"/>
      <c r="V33" s="79"/>
      <c r="W33" s="80"/>
      <c r="X33" s="71"/>
      <c r="Y33" s="71"/>
    </row>
    <row r="34" spans="1:25" ht="20.399999999999999">
      <c r="A34" s="160"/>
      <c r="B34" s="160"/>
      <c r="C34" s="160"/>
      <c r="D34" s="74" t="s">
        <v>153</v>
      </c>
      <c r="E34" s="75">
        <v>44659.458527048599</v>
      </c>
      <c r="F34" s="75"/>
      <c r="G34" s="75"/>
      <c r="H34" s="75"/>
      <c r="I34" s="75"/>
      <c r="J34" s="76">
        <v>7532</v>
      </c>
      <c r="K34" s="76">
        <v>6317</v>
      </c>
      <c r="L34" s="77">
        <v>0.83868826340945302</v>
      </c>
      <c r="M34" s="78">
        <v>1464</v>
      </c>
      <c r="N34" s="76">
        <v>1025</v>
      </c>
      <c r="O34" s="77">
        <v>0.16226056672471101</v>
      </c>
      <c r="P34" s="78">
        <v>46</v>
      </c>
      <c r="Q34" s="76">
        <v>34</v>
      </c>
      <c r="R34" s="77">
        <v>3.3170731707317103E-2</v>
      </c>
      <c r="S34" s="77">
        <v>5.3823017255026102E-3</v>
      </c>
      <c r="T34" s="77">
        <v>7.2819376286211799E-3</v>
      </c>
      <c r="U34" s="77">
        <v>3.1420765027322398E-2</v>
      </c>
      <c r="V34" s="79">
        <v>1.8</v>
      </c>
      <c r="W34" s="80" t="s">
        <v>154</v>
      </c>
      <c r="X34" s="71"/>
      <c r="Y34" s="71"/>
    </row>
    <row r="35" spans="1:25" ht="20.399999999999999">
      <c r="A35" s="160"/>
      <c r="B35" s="160"/>
      <c r="C35" s="160"/>
      <c r="D35" s="74" t="s">
        <v>153</v>
      </c>
      <c r="E35" s="75">
        <v>44659.458527048599</v>
      </c>
      <c r="F35" s="101" t="s">
        <v>167</v>
      </c>
      <c r="G35" s="16">
        <v>36</v>
      </c>
      <c r="H35" s="17">
        <f>G35/P$34</f>
        <v>0.78260869565217395</v>
      </c>
      <c r="I35" s="17">
        <f>+G35/K$34</f>
        <v>5.6989077093557066E-3</v>
      </c>
      <c r="J35" s="76">
        <v>7532</v>
      </c>
      <c r="K35" s="76">
        <v>6317</v>
      </c>
      <c r="L35" s="77">
        <v>0.83868826340945302</v>
      </c>
      <c r="M35" s="78">
        <v>1464</v>
      </c>
      <c r="N35" s="76">
        <v>1025</v>
      </c>
      <c r="O35" s="77">
        <v>0.16226056672471101</v>
      </c>
      <c r="P35" s="78">
        <v>46</v>
      </c>
      <c r="Q35" s="76">
        <v>34</v>
      </c>
      <c r="R35" s="77">
        <v>3.3170731707317103E-2</v>
      </c>
      <c r="S35" s="77">
        <v>5.3823017255026102E-3</v>
      </c>
      <c r="T35" s="77">
        <v>7.2819376286211799E-3</v>
      </c>
      <c r="U35" s="77">
        <v>3.1420765027322398E-2</v>
      </c>
      <c r="V35" s="79">
        <v>1.8</v>
      </c>
      <c r="W35" s="80"/>
      <c r="X35" s="71"/>
      <c r="Y35" s="71"/>
    </row>
    <row r="36" spans="1:25">
      <c r="A36" s="160"/>
      <c r="B36" s="160"/>
      <c r="C36" s="160"/>
      <c r="D36" s="74"/>
      <c r="E36" s="75"/>
      <c r="F36" s="75"/>
      <c r="G36" s="75"/>
      <c r="H36" s="75"/>
      <c r="I36" s="75"/>
      <c r="J36" s="76"/>
      <c r="K36" s="76"/>
      <c r="L36" s="77"/>
      <c r="M36" s="78"/>
      <c r="N36" s="76"/>
      <c r="O36" s="77"/>
      <c r="P36" s="78"/>
      <c r="Q36" s="76"/>
      <c r="R36" s="77"/>
      <c r="S36" s="77"/>
      <c r="T36" s="77"/>
      <c r="U36" s="77"/>
      <c r="V36" s="79"/>
      <c r="W36" s="80"/>
      <c r="X36" s="71"/>
      <c r="Y36" s="71"/>
    </row>
    <row r="37" spans="1:25" ht="20.399999999999999">
      <c r="A37" s="160"/>
      <c r="B37" s="160"/>
      <c r="C37" s="160"/>
      <c r="D37" s="74" t="s">
        <v>155</v>
      </c>
      <c r="E37" s="75">
        <v>44659.583629629597</v>
      </c>
      <c r="F37" s="75"/>
      <c r="G37" s="75"/>
      <c r="H37" s="75"/>
      <c r="I37" s="75"/>
      <c r="J37" s="76">
        <v>4312</v>
      </c>
      <c r="K37" s="76">
        <v>4241</v>
      </c>
      <c r="L37" s="77">
        <v>0.98353432282003705</v>
      </c>
      <c r="M37" s="78">
        <v>1253</v>
      </c>
      <c r="N37" s="76">
        <v>872</v>
      </c>
      <c r="O37" s="77">
        <v>0.20561188398962499</v>
      </c>
      <c r="P37" s="78">
        <v>9</v>
      </c>
      <c r="Q37" s="76">
        <v>8</v>
      </c>
      <c r="R37" s="77">
        <v>9.1743119266055103E-3</v>
      </c>
      <c r="S37" s="77">
        <v>1.8863475595378399E-3</v>
      </c>
      <c r="T37" s="77">
        <v>2.1221410044800801E-3</v>
      </c>
      <c r="U37" s="77">
        <v>7.1827613727055099E-3</v>
      </c>
      <c r="V37" s="79">
        <v>1</v>
      </c>
      <c r="W37" s="80" t="s">
        <v>141</v>
      </c>
      <c r="X37" s="71"/>
      <c r="Y37" s="71"/>
    </row>
    <row r="38" spans="1:25" ht="20.399999999999999">
      <c r="A38" s="160"/>
      <c r="B38" s="160"/>
      <c r="C38" s="160"/>
      <c r="D38" s="74" t="s">
        <v>155</v>
      </c>
      <c r="E38" s="75">
        <v>44659.583629629597</v>
      </c>
      <c r="F38" s="101" t="s">
        <v>167</v>
      </c>
      <c r="G38" s="16">
        <v>7</v>
      </c>
      <c r="H38" s="17">
        <f>G38/P$37</f>
        <v>0.77777777777777779</v>
      </c>
      <c r="I38" s="17">
        <f>+G38/K$37</f>
        <v>1.6505541145956143E-3</v>
      </c>
      <c r="J38" s="76">
        <v>4312</v>
      </c>
      <c r="K38" s="76">
        <v>4241</v>
      </c>
      <c r="L38" s="77">
        <v>0.98353432282003705</v>
      </c>
      <c r="M38" s="78">
        <v>1253</v>
      </c>
      <c r="N38" s="76">
        <v>872</v>
      </c>
      <c r="O38" s="77">
        <v>0.20561188398962499</v>
      </c>
      <c r="P38" s="78">
        <v>9</v>
      </c>
      <c r="Q38" s="76">
        <v>8</v>
      </c>
      <c r="R38" s="77">
        <v>9.1743119266055103E-3</v>
      </c>
      <c r="S38" s="77">
        <v>1.8863475595378399E-3</v>
      </c>
      <c r="T38" s="77">
        <v>2.1221410044800801E-3</v>
      </c>
      <c r="U38" s="77">
        <v>7.1827613727055099E-3</v>
      </c>
      <c r="V38" s="79">
        <v>1</v>
      </c>
      <c r="W38" s="80"/>
      <c r="X38" s="71"/>
      <c r="Y38" s="71"/>
    </row>
    <row r="39" spans="1:25">
      <c r="A39" s="160"/>
      <c r="B39" s="160"/>
      <c r="C39" s="160"/>
      <c r="D39" s="74"/>
      <c r="E39" s="75"/>
      <c r="F39" s="75"/>
      <c r="G39" s="75"/>
      <c r="H39" s="75"/>
      <c r="I39" s="75"/>
      <c r="J39" s="76"/>
      <c r="K39" s="76"/>
      <c r="L39" s="77"/>
      <c r="M39" s="78"/>
      <c r="N39" s="76"/>
      <c r="O39" s="77"/>
      <c r="P39" s="78"/>
      <c r="Q39" s="76"/>
      <c r="R39" s="77"/>
      <c r="S39" s="77"/>
      <c r="T39" s="77"/>
      <c r="U39" s="77"/>
      <c r="V39" s="79"/>
      <c r="W39" s="80"/>
      <c r="X39" s="71"/>
      <c r="Y39" s="71"/>
    </row>
    <row r="40" spans="1:25" ht="20.399999999999999">
      <c r="A40" s="160"/>
      <c r="B40" s="160"/>
      <c r="C40" s="160"/>
      <c r="D40" s="74" t="s">
        <v>156</v>
      </c>
      <c r="E40" s="75">
        <v>44666.562599884302</v>
      </c>
      <c r="F40" s="75"/>
      <c r="G40" s="75"/>
      <c r="H40" s="75"/>
      <c r="I40" s="75"/>
      <c r="J40" s="76">
        <v>7287</v>
      </c>
      <c r="K40" s="76">
        <v>6297</v>
      </c>
      <c r="L40" s="77">
        <v>0.86414162206669398</v>
      </c>
      <c r="M40" s="78">
        <v>1528</v>
      </c>
      <c r="N40" s="76">
        <v>1100</v>
      </c>
      <c r="O40" s="77">
        <v>0.17468635858345199</v>
      </c>
      <c r="P40" s="78">
        <v>38</v>
      </c>
      <c r="Q40" s="76">
        <v>27</v>
      </c>
      <c r="R40" s="77">
        <v>2.4545454545454499E-2</v>
      </c>
      <c r="S40" s="77">
        <v>4.2877560743211102E-3</v>
      </c>
      <c r="T40" s="77">
        <v>6.0346196601556304E-3</v>
      </c>
      <c r="U40" s="77">
        <v>2.4869109947643998E-2</v>
      </c>
      <c r="V40" s="79">
        <v>0.7</v>
      </c>
      <c r="W40" s="80" t="s">
        <v>157</v>
      </c>
      <c r="X40" s="71"/>
      <c r="Y40" s="71"/>
    </row>
    <row r="41" spans="1:25" ht="20.399999999999999">
      <c r="A41" s="160"/>
      <c r="B41" s="160"/>
      <c r="C41" s="160"/>
      <c r="D41" s="74" t="s">
        <v>156</v>
      </c>
      <c r="E41" s="75">
        <v>44666.562599884302</v>
      </c>
      <c r="F41" s="101" t="s">
        <v>167</v>
      </c>
      <c r="G41" s="16">
        <v>24</v>
      </c>
      <c r="H41" s="17">
        <f>G41/P$40</f>
        <v>0.63157894736842102</v>
      </c>
      <c r="I41" s="17">
        <f>+G41/K$40</f>
        <v>3.8113387327298712E-3</v>
      </c>
      <c r="J41" s="76">
        <v>7287</v>
      </c>
      <c r="K41" s="76">
        <v>6297</v>
      </c>
      <c r="L41" s="77">
        <v>0.86414162206669398</v>
      </c>
      <c r="M41" s="78">
        <v>1528</v>
      </c>
      <c r="N41" s="76">
        <v>1100</v>
      </c>
      <c r="O41" s="77">
        <v>0.17468635858345199</v>
      </c>
      <c r="P41" s="78">
        <v>38</v>
      </c>
      <c r="Q41" s="76">
        <v>27</v>
      </c>
      <c r="R41" s="77">
        <v>2.4545454545454499E-2</v>
      </c>
      <c r="S41" s="77">
        <v>4.2877560743211102E-3</v>
      </c>
      <c r="T41" s="77">
        <v>6.0346196601556304E-3</v>
      </c>
      <c r="U41" s="77">
        <v>2.4869109947643998E-2</v>
      </c>
      <c r="V41" s="79">
        <v>0.7</v>
      </c>
      <c r="W41" s="80"/>
      <c r="X41" s="71"/>
      <c r="Y41" s="71"/>
    </row>
    <row r="42" spans="1:25">
      <c r="A42" s="160"/>
      <c r="B42" s="160"/>
      <c r="C42" s="160"/>
      <c r="D42" s="74"/>
      <c r="E42" s="75"/>
      <c r="F42" s="75"/>
      <c r="G42" s="75"/>
      <c r="H42" s="75"/>
      <c r="I42" s="75"/>
      <c r="J42" s="76"/>
      <c r="K42" s="76"/>
      <c r="L42" s="77"/>
      <c r="M42" s="78"/>
      <c r="N42" s="76"/>
      <c r="O42" s="77"/>
      <c r="P42" s="78"/>
      <c r="Q42" s="76"/>
      <c r="R42" s="77"/>
      <c r="S42" s="77"/>
      <c r="T42" s="77"/>
      <c r="U42" s="77"/>
      <c r="V42" s="79"/>
      <c r="W42" s="80"/>
      <c r="X42" s="71"/>
      <c r="Y42" s="71"/>
    </row>
    <row r="43" spans="1:25" ht="20.399999999999999">
      <c r="A43" s="160"/>
      <c r="B43" s="160"/>
      <c r="C43" s="160"/>
      <c r="D43" s="74" t="s">
        <v>158</v>
      </c>
      <c r="E43" s="75">
        <v>44666.566108101899</v>
      </c>
      <c r="F43" s="75"/>
      <c r="G43" s="75"/>
      <c r="H43" s="75"/>
      <c r="I43" s="75"/>
      <c r="J43" s="76">
        <v>4257</v>
      </c>
      <c r="K43" s="76">
        <v>4198</v>
      </c>
      <c r="L43" s="77">
        <v>0.98614047451256803</v>
      </c>
      <c r="M43" s="78">
        <v>1338</v>
      </c>
      <c r="N43" s="76">
        <v>928</v>
      </c>
      <c r="O43" s="77">
        <v>0.22105764649833301</v>
      </c>
      <c r="P43" s="78">
        <v>2</v>
      </c>
      <c r="Q43" s="76">
        <v>2</v>
      </c>
      <c r="R43" s="77">
        <v>2.1551724137930999E-3</v>
      </c>
      <c r="S43" s="77">
        <v>4.7641734159123401E-4</v>
      </c>
      <c r="T43" s="77">
        <v>4.7641734159123401E-4</v>
      </c>
      <c r="U43" s="77">
        <v>1.49476831091181E-3</v>
      </c>
      <c r="V43" s="79">
        <v>0.7</v>
      </c>
      <c r="W43" s="80" t="s">
        <v>145</v>
      </c>
      <c r="X43" s="71"/>
      <c r="Y43" s="71"/>
    </row>
    <row r="44" spans="1:25" ht="20.399999999999999">
      <c r="A44" s="160"/>
      <c r="B44" s="160"/>
      <c r="C44" s="160"/>
      <c r="D44" s="74" t="s">
        <v>158</v>
      </c>
      <c r="E44" s="75">
        <v>44666.566108101899</v>
      </c>
      <c r="F44" s="101" t="s">
        <v>167</v>
      </c>
      <c r="G44" s="16">
        <v>2</v>
      </c>
      <c r="H44" s="17">
        <f>G44/P$43</f>
        <v>1</v>
      </c>
      <c r="I44" s="17">
        <f>+G44/K$43</f>
        <v>4.764173415912339E-4</v>
      </c>
      <c r="J44" s="76">
        <v>4257</v>
      </c>
      <c r="K44" s="76">
        <v>4198</v>
      </c>
      <c r="L44" s="77">
        <v>0.98614047451256803</v>
      </c>
      <c r="M44" s="78">
        <v>1338</v>
      </c>
      <c r="N44" s="76">
        <v>928</v>
      </c>
      <c r="O44" s="77">
        <v>0.22105764649833301</v>
      </c>
      <c r="P44" s="78">
        <v>2</v>
      </c>
      <c r="Q44" s="76">
        <v>2</v>
      </c>
      <c r="R44" s="77">
        <v>2.1551724137930999E-3</v>
      </c>
      <c r="S44" s="77">
        <v>4.7641734159123401E-4</v>
      </c>
      <c r="T44" s="77">
        <v>4.7641734159123401E-4</v>
      </c>
      <c r="U44" s="77">
        <v>1.49476831091181E-3</v>
      </c>
      <c r="V44" s="79">
        <v>0.7</v>
      </c>
      <c r="W44" s="80"/>
      <c r="X44" s="71"/>
      <c r="Y44" s="71"/>
    </row>
    <row r="45" spans="1:25">
      <c r="A45" s="160"/>
      <c r="B45" s="160"/>
      <c r="C45" s="160"/>
      <c r="D45" s="74"/>
      <c r="E45" s="75"/>
      <c r="F45" s="75"/>
      <c r="G45" s="75"/>
      <c r="H45" s="75"/>
      <c r="I45" s="75"/>
      <c r="J45" s="76"/>
      <c r="K45" s="76"/>
      <c r="L45" s="77"/>
      <c r="M45" s="78"/>
      <c r="N45" s="76"/>
      <c r="O45" s="77"/>
      <c r="P45" s="78"/>
      <c r="Q45" s="76"/>
      <c r="R45" s="77"/>
      <c r="S45" s="77"/>
      <c r="T45" s="77"/>
      <c r="U45" s="77"/>
      <c r="V45" s="79"/>
      <c r="W45" s="80"/>
      <c r="X45" s="71"/>
      <c r="Y45" s="71"/>
    </row>
    <row r="46" spans="1:25" ht="20.399999999999999">
      <c r="A46" s="160"/>
      <c r="B46" s="160"/>
      <c r="C46" s="160"/>
      <c r="D46" s="74" t="s">
        <v>159</v>
      </c>
      <c r="E46" s="75">
        <v>44680.520948958299</v>
      </c>
      <c r="F46" s="75"/>
      <c r="G46" s="75"/>
      <c r="H46" s="75"/>
      <c r="I46" s="75"/>
      <c r="J46" s="76">
        <v>6891</v>
      </c>
      <c r="K46" s="76">
        <v>6191</v>
      </c>
      <c r="L46" s="77">
        <v>0.89841822667247095</v>
      </c>
      <c r="M46" s="78">
        <v>1347</v>
      </c>
      <c r="N46" s="76">
        <v>998</v>
      </c>
      <c r="O46" s="77">
        <v>0.16120174446777599</v>
      </c>
      <c r="P46" s="78">
        <v>51</v>
      </c>
      <c r="Q46" s="76">
        <v>27</v>
      </c>
      <c r="R46" s="77">
        <v>2.70541082164329E-2</v>
      </c>
      <c r="S46" s="77">
        <v>4.3611694395089603E-3</v>
      </c>
      <c r="T46" s="77">
        <v>8.2377644968502708E-3</v>
      </c>
      <c r="U46" s="77">
        <v>3.7861915367483297E-2</v>
      </c>
      <c r="V46" s="79">
        <v>2</v>
      </c>
      <c r="W46" s="80" t="s">
        <v>147</v>
      </c>
      <c r="X46" s="71"/>
      <c r="Y46" s="71"/>
    </row>
    <row r="47" spans="1:25" ht="20.399999999999999">
      <c r="A47" s="160"/>
      <c r="B47" s="160"/>
      <c r="C47" s="160"/>
      <c r="D47" s="74" t="s">
        <v>159</v>
      </c>
      <c r="E47" s="75">
        <v>44680.520948958299</v>
      </c>
      <c r="F47" s="101" t="s">
        <v>167</v>
      </c>
      <c r="G47" s="16">
        <v>31</v>
      </c>
      <c r="H47" s="17">
        <f>G47/P$46</f>
        <v>0.60784313725490191</v>
      </c>
      <c r="I47" s="17">
        <f>+G47/K$46</f>
        <v>5.0072686157325149E-3</v>
      </c>
      <c r="J47" s="76">
        <v>6891</v>
      </c>
      <c r="K47" s="76">
        <v>6191</v>
      </c>
      <c r="L47" s="77">
        <v>0.89841822667247095</v>
      </c>
      <c r="M47" s="78">
        <v>1347</v>
      </c>
      <c r="N47" s="76">
        <v>998</v>
      </c>
      <c r="O47" s="77">
        <v>0.16120174446777599</v>
      </c>
      <c r="P47" s="78">
        <v>51</v>
      </c>
      <c r="Q47" s="76">
        <v>27</v>
      </c>
      <c r="R47" s="77">
        <v>2.70541082164329E-2</v>
      </c>
      <c r="S47" s="77">
        <v>4.3611694395089603E-3</v>
      </c>
      <c r="T47" s="77">
        <v>8.2377644968502708E-3</v>
      </c>
      <c r="U47" s="77">
        <v>3.7861915367483297E-2</v>
      </c>
      <c r="V47" s="79">
        <v>2</v>
      </c>
      <c r="W47" s="80"/>
      <c r="X47" s="71"/>
      <c r="Y47" s="71"/>
    </row>
    <row r="48" spans="1:25">
      <c r="A48" s="160"/>
      <c r="B48" s="160"/>
      <c r="C48" s="160"/>
      <c r="D48" s="74"/>
      <c r="E48" s="75"/>
      <c r="F48" s="75"/>
      <c r="G48" s="75"/>
      <c r="H48" s="75"/>
      <c r="I48" s="75"/>
      <c r="J48" s="76"/>
      <c r="K48" s="76"/>
      <c r="L48" s="77"/>
      <c r="M48" s="78"/>
      <c r="N48" s="76"/>
      <c r="O48" s="77"/>
      <c r="P48" s="78"/>
      <c r="Q48" s="76"/>
      <c r="R48" s="77"/>
      <c r="S48" s="77"/>
      <c r="T48" s="77"/>
      <c r="U48" s="77"/>
      <c r="V48" s="79"/>
      <c r="W48" s="80"/>
      <c r="X48" s="71"/>
      <c r="Y48" s="71"/>
    </row>
    <row r="49" spans="1:25" ht="20.399999999999999">
      <c r="A49" s="160"/>
      <c r="B49" s="160"/>
      <c r="C49" s="161"/>
      <c r="D49" s="74" t="s">
        <v>160</v>
      </c>
      <c r="E49" s="75">
        <v>44680.545324340303</v>
      </c>
      <c r="F49" s="75"/>
      <c r="G49" s="75"/>
      <c r="H49" s="75"/>
      <c r="I49" s="75"/>
      <c r="J49" s="76">
        <v>5140</v>
      </c>
      <c r="K49" s="76">
        <v>4995</v>
      </c>
      <c r="L49" s="77">
        <v>0.97178988326848204</v>
      </c>
      <c r="M49" s="78">
        <v>1670</v>
      </c>
      <c r="N49" s="76">
        <v>1179</v>
      </c>
      <c r="O49" s="77">
        <v>0.23603603603603601</v>
      </c>
      <c r="P49" s="78">
        <v>2</v>
      </c>
      <c r="Q49" s="76">
        <v>2</v>
      </c>
      <c r="R49" s="77">
        <v>1.69635284139101E-3</v>
      </c>
      <c r="S49" s="77">
        <v>4.0040040040039998E-4</v>
      </c>
      <c r="T49" s="77">
        <v>4.0040040040039998E-4</v>
      </c>
      <c r="U49" s="77">
        <v>1.1976047904191599E-3</v>
      </c>
      <c r="V49" s="79">
        <v>2</v>
      </c>
      <c r="W49" s="80" t="s">
        <v>145</v>
      </c>
      <c r="X49" s="71"/>
      <c r="Y49" s="71"/>
    </row>
    <row r="50" spans="1:25" ht="20.399999999999999">
      <c r="A50" s="160"/>
      <c r="B50" s="160"/>
      <c r="C50" s="105"/>
      <c r="D50" s="74" t="s">
        <v>160</v>
      </c>
      <c r="E50" s="75">
        <v>44680.545324340303</v>
      </c>
      <c r="F50" s="101" t="s">
        <v>167</v>
      </c>
      <c r="G50" s="16">
        <v>2</v>
      </c>
      <c r="H50" s="17">
        <f>G50/P$49</f>
        <v>1</v>
      </c>
      <c r="I50" s="17">
        <f>+G50/K$49</f>
        <v>4.0040040040040042E-4</v>
      </c>
      <c r="J50" s="76">
        <v>5140</v>
      </c>
      <c r="K50" s="76">
        <v>4995</v>
      </c>
      <c r="L50" s="77">
        <v>0.97178988326848204</v>
      </c>
      <c r="M50" s="78">
        <v>1670</v>
      </c>
      <c r="N50" s="76">
        <v>1179</v>
      </c>
      <c r="O50" s="77">
        <v>0.23603603603603601</v>
      </c>
      <c r="P50" s="78">
        <v>2</v>
      </c>
      <c r="Q50" s="76">
        <v>2</v>
      </c>
      <c r="R50" s="77">
        <v>1.69635284139101E-3</v>
      </c>
      <c r="S50" s="77">
        <v>4.0040040040039998E-4</v>
      </c>
      <c r="T50" s="77">
        <v>4.0040040040039998E-4</v>
      </c>
      <c r="U50" s="77">
        <v>1.1976047904191599E-3</v>
      </c>
      <c r="V50" s="79">
        <v>2</v>
      </c>
      <c r="W50" s="80"/>
      <c r="X50" s="71"/>
      <c r="Y50" s="71"/>
    </row>
    <row r="51" spans="1:25">
      <c r="A51" s="160"/>
      <c r="B51" s="161"/>
      <c r="C51" s="164" t="s">
        <v>161</v>
      </c>
      <c r="D51" s="156"/>
      <c r="E51" s="100" t="s">
        <v>0</v>
      </c>
      <c r="F51" s="100"/>
      <c r="G51" s="100"/>
      <c r="H51" s="100"/>
      <c r="I51" s="100"/>
      <c r="J51" s="83">
        <v>41775</v>
      </c>
      <c r="K51" s="83">
        <v>38388</v>
      </c>
      <c r="L51" s="84">
        <v>0.91892280071813304</v>
      </c>
      <c r="M51" s="85">
        <v>11309</v>
      </c>
      <c r="N51" s="83">
        <v>8009</v>
      </c>
      <c r="O51" s="84">
        <v>0.20863290611649499</v>
      </c>
      <c r="P51" s="85">
        <v>197</v>
      </c>
      <c r="Q51" s="83">
        <v>131</v>
      </c>
      <c r="R51" s="84">
        <v>1.6356598826320401E-2</v>
      </c>
      <c r="S51" s="84">
        <v>3.41252474731687E-3</v>
      </c>
      <c r="T51" s="84">
        <v>5.1318120245910197E-3</v>
      </c>
      <c r="U51" s="84">
        <v>1.74197541780882E-2</v>
      </c>
      <c r="V51" s="100" t="s">
        <v>0</v>
      </c>
      <c r="W51" s="100" t="s">
        <v>0</v>
      </c>
      <c r="X51" s="71"/>
      <c r="Y51" s="71"/>
    </row>
    <row r="52" spans="1:25">
      <c r="A52" s="161"/>
      <c r="B52" s="165" t="s">
        <v>162</v>
      </c>
      <c r="C52" s="155"/>
      <c r="D52" s="156"/>
      <c r="E52" s="86" t="s">
        <v>0</v>
      </c>
      <c r="F52" s="86"/>
      <c r="G52" s="86"/>
      <c r="H52" s="86"/>
      <c r="I52" s="86"/>
      <c r="J52" s="87">
        <v>113540</v>
      </c>
      <c r="K52" s="87">
        <v>107559</v>
      </c>
      <c r="L52" s="88">
        <v>0.94732252950502005</v>
      </c>
      <c r="M52" s="89">
        <v>37976</v>
      </c>
      <c r="N52" s="87">
        <v>26993</v>
      </c>
      <c r="O52" s="88">
        <v>0.25095993826643997</v>
      </c>
      <c r="P52" s="89">
        <v>406</v>
      </c>
      <c r="Q52" s="87">
        <v>286</v>
      </c>
      <c r="R52" s="88">
        <v>1.0595339532471401E-2</v>
      </c>
      <c r="S52" s="88">
        <v>2.6590057549809899E-3</v>
      </c>
      <c r="T52" s="88">
        <v>3.7746725053226602E-3</v>
      </c>
      <c r="U52" s="88">
        <v>1.06909627132926E-2</v>
      </c>
      <c r="V52" s="86" t="s">
        <v>0</v>
      </c>
      <c r="W52" s="86" t="s">
        <v>0</v>
      </c>
      <c r="X52" s="71"/>
      <c r="Y52" s="71"/>
    </row>
    <row r="53" spans="1:25">
      <c r="A53" s="154" t="s">
        <v>163</v>
      </c>
      <c r="B53" s="155"/>
      <c r="C53" s="155"/>
      <c r="D53" s="156"/>
      <c r="E53" s="98" t="s">
        <v>0</v>
      </c>
      <c r="F53" s="98"/>
      <c r="G53" s="98"/>
      <c r="H53" s="98"/>
      <c r="I53" s="98"/>
      <c r="J53" s="91">
        <v>113540</v>
      </c>
      <c r="K53" s="91">
        <v>107559</v>
      </c>
      <c r="L53" s="92">
        <v>0.94732252950502005</v>
      </c>
      <c r="M53" s="93">
        <v>37976</v>
      </c>
      <c r="N53" s="91">
        <v>26993</v>
      </c>
      <c r="O53" s="92">
        <v>0.25095993826643997</v>
      </c>
      <c r="P53" s="93">
        <v>406</v>
      </c>
      <c r="Q53" s="91">
        <v>286</v>
      </c>
      <c r="R53" s="92">
        <v>1.0595339532471401E-2</v>
      </c>
      <c r="S53" s="92">
        <v>2.6590057549809899E-3</v>
      </c>
      <c r="T53" s="92">
        <v>3.7746725053226602E-3</v>
      </c>
      <c r="U53" s="92">
        <v>1.06909627132926E-2</v>
      </c>
      <c r="V53" s="98" t="s">
        <v>0</v>
      </c>
      <c r="W53" s="98" t="s">
        <v>0</v>
      </c>
      <c r="X53" s="71"/>
      <c r="Y53" s="71"/>
    </row>
    <row r="54" spans="1:25">
      <c r="A54" s="157" t="s">
        <v>164</v>
      </c>
      <c r="B54" s="155"/>
      <c r="C54" s="155"/>
      <c r="D54" s="156"/>
      <c r="E54" s="99" t="s">
        <v>0</v>
      </c>
      <c r="F54" s="99"/>
      <c r="G54" s="99"/>
      <c r="H54" s="99"/>
      <c r="I54" s="99"/>
      <c r="J54" s="95">
        <v>113540</v>
      </c>
      <c r="K54" s="95">
        <v>107559</v>
      </c>
      <c r="L54" s="96">
        <v>0.94732252950502005</v>
      </c>
      <c r="M54" s="97">
        <v>37976</v>
      </c>
      <c r="N54" s="95">
        <v>26993</v>
      </c>
      <c r="O54" s="96">
        <v>0.25095993826643997</v>
      </c>
      <c r="P54" s="97">
        <v>406</v>
      </c>
      <c r="Q54" s="95">
        <v>286</v>
      </c>
      <c r="R54" s="96">
        <v>1.0595339532471401E-2</v>
      </c>
      <c r="S54" s="96">
        <v>2.6590057549809899E-3</v>
      </c>
      <c r="T54" s="96">
        <v>3.7746725053226602E-3</v>
      </c>
      <c r="U54" s="96">
        <v>1.06909627132926E-2</v>
      </c>
      <c r="V54" s="99" t="s">
        <v>0</v>
      </c>
      <c r="W54" s="99" t="s">
        <v>0</v>
      </c>
      <c r="X54" s="71"/>
      <c r="Y54" s="71"/>
    </row>
    <row r="55" spans="1:25" ht="0" hidden="1" customHeight="1"/>
  </sheetData>
  <autoFilter ref="A3:W3" xr:uid="{40CFEAB1-4EA2-40CC-91AB-D7BBB781CCD9}"/>
  <mergeCells count="10">
    <mergeCell ref="A53:D53"/>
    <mergeCell ref="A54:D54"/>
    <mergeCell ref="A2:E2"/>
    <mergeCell ref="A4:A52"/>
    <mergeCell ref="B4:B51"/>
    <mergeCell ref="C4:C25"/>
    <mergeCell ref="C27:D27"/>
    <mergeCell ref="C28:C49"/>
    <mergeCell ref="C51:D51"/>
    <mergeCell ref="B52:D52"/>
  </mergeCells>
  <hyperlinks>
    <hyperlink ref="D4" r:id="rId1" xr:uid="{071DEF29-868A-4F13-8070-5070BEB77D78}"/>
    <hyperlink ref="D7" r:id="rId2" xr:uid="{78768853-7DAB-419E-850B-77EA0E81BB2E}"/>
    <hyperlink ref="D10" r:id="rId3" xr:uid="{1E9198DA-058E-46DA-986F-B44D04664617}"/>
    <hyperlink ref="D13" r:id="rId4" xr:uid="{5B1CCDA1-0E10-4DB9-925D-28279A00A045}"/>
    <hyperlink ref="D16" r:id="rId5" xr:uid="{37747A05-456C-497A-B87E-5B4C5032F783}"/>
    <hyperlink ref="D19" r:id="rId6" xr:uid="{1F6323E0-B9D7-4D9C-A880-68430A3F5A39}"/>
    <hyperlink ref="D22" r:id="rId7" xr:uid="{E0F00BBB-5EFD-49B3-837B-3B25A3FF3D7F}"/>
    <hyperlink ref="D25" r:id="rId8" xr:uid="{56B7FE9D-76DF-46D3-AF1B-E92AE9024739}"/>
    <hyperlink ref="D28" r:id="rId9" xr:uid="{B0BF1D46-6496-4B5A-9B8B-F23FEE140946}"/>
    <hyperlink ref="D31" r:id="rId10" xr:uid="{7B91B694-6CE6-4187-95CC-B9EAE38641F6}"/>
    <hyperlink ref="D34" r:id="rId11" xr:uid="{A0009A5D-A8F0-4BA8-B963-1CDA509BB4D9}"/>
    <hyperlink ref="D37" r:id="rId12" xr:uid="{B1826519-08FA-49A4-AC6E-1C1EFF8030DF}"/>
    <hyperlink ref="D40" r:id="rId13" xr:uid="{3FE28871-CBEC-4F2A-BE45-B41524D52EDE}"/>
    <hyperlink ref="D43" r:id="rId14" xr:uid="{B837F39E-3EEA-4FE9-A143-B9278372711C}"/>
    <hyperlink ref="D46" r:id="rId15" xr:uid="{438418A1-97EB-4516-B76C-E6656CE0A12E}"/>
    <hyperlink ref="D49" r:id="rId16" xr:uid="{5248BD51-B570-438A-84BF-1335DD0D727A}"/>
    <hyperlink ref="D5" r:id="rId17" xr:uid="{14E4A65C-E920-4298-BC63-2E9F25382E5D}"/>
    <hyperlink ref="D8" r:id="rId18" xr:uid="{48C11233-EC1C-4C87-8C9A-4E94D9462A9C}"/>
    <hyperlink ref="D11" r:id="rId19" xr:uid="{9BA5403E-9979-4E27-AD65-EC8C41BC51BD}"/>
    <hyperlink ref="D14" r:id="rId20" xr:uid="{82D5B207-CF03-4EA7-B732-7AC73FE516AE}"/>
    <hyperlink ref="D17" r:id="rId21" xr:uid="{CE9DAEAE-1B95-49CD-9ACA-7114F7FDF958}"/>
    <hyperlink ref="D20" r:id="rId22" xr:uid="{8F6D0DA5-869C-4D12-B780-230167DEACB7}"/>
    <hyperlink ref="D23" r:id="rId23" xr:uid="{3A0F9D83-F76F-4E22-979B-C49134C546F9}"/>
    <hyperlink ref="D26" r:id="rId24" xr:uid="{3A3B0FBC-3F6C-44DC-B214-27E48D55C825}"/>
    <hyperlink ref="D29" r:id="rId25" xr:uid="{02369757-0D75-4852-85DA-54D423D34FED}"/>
    <hyperlink ref="D32" r:id="rId26" xr:uid="{58FB56B6-C9B3-43F9-81BD-82CBA23A99F6}"/>
    <hyperlink ref="D35" r:id="rId27" xr:uid="{8768D4AB-8724-4816-8B0C-63CC42173C13}"/>
    <hyperlink ref="D38" r:id="rId28" xr:uid="{0241E9E8-1ACE-4C52-9743-17814BDE7410}"/>
    <hyperlink ref="D41" r:id="rId29" xr:uid="{FD0EC388-2FD6-4970-A651-FC3FEDA00C54}"/>
    <hyperlink ref="D44" r:id="rId30" xr:uid="{FCBD1185-25AB-4435-B88E-7972562A4CA3}"/>
    <hyperlink ref="D47" r:id="rId31" xr:uid="{0D0C301C-18E7-4077-8D17-9AC7FD95B947}"/>
    <hyperlink ref="D50" r:id="rId32" xr:uid="{9F044C6D-8C38-484F-BE44-E359B9CE4072}"/>
  </hyperlinks>
  <pageMargins left="0.7" right="0.7" top="0.75" bottom="0.75" header="0.3" footer="0.3"/>
  <pageSetup orientation="portrait" horizontalDpi="1200" verticalDpi="1200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19D8-A9D8-4151-939B-57209EA4AAD8}">
  <dimension ref="A1:AA53"/>
  <sheetViews>
    <sheetView workbookViewId="0">
      <selection activeCell="F5" sqref="F5:I5"/>
    </sheetView>
  </sheetViews>
  <sheetFormatPr defaultRowHeight="14.4"/>
  <cols>
    <col min="1" max="1" width="13.6640625" style="70" customWidth="1"/>
    <col min="2" max="2" width="8" style="70" customWidth="1"/>
    <col min="3" max="3" width="15.77734375" style="70" customWidth="1"/>
    <col min="4" max="4" width="34.33203125" style="70" customWidth="1"/>
    <col min="5" max="9" width="9.5546875" style="70" customWidth="1"/>
    <col min="10" max="11" width="8.88671875" style="70"/>
    <col min="12" max="12" width="9.21875" style="70" customWidth="1"/>
    <col min="13" max="15" width="8.88671875" style="70"/>
    <col min="16" max="17" width="8.21875" style="70" customWidth="1"/>
    <col min="18" max="18" width="6.88671875" style="70" customWidth="1"/>
    <col min="19" max="20" width="8.21875" style="70" customWidth="1"/>
    <col min="21" max="24" width="6.88671875" style="70" customWidth="1"/>
    <col min="25" max="25" width="37.5546875" style="70" customWidth="1"/>
    <col min="26" max="26" width="5.88671875" style="70" customWidth="1"/>
    <col min="27" max="27" width="255" style="70" customWidth="1"/>
    <col min="28" max="16384" width="8.88671875" style="70"/>
  </cols>
  <sheetData>
    <row r="1" spans="1:27" ht="1.0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s="65" customFormat="1" ht="55.8" customHeight="1">
      <c r="A2" s="128" t="s">
        <v>195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  <c r="X2" s="64" t="s">
        <v>0</v>
      </c>
      <c r="Y2" s="64" t="s">
        <v>0</v>
      </c>
    </row>
    <row r="3" spans="1:27" ht="42">
      <c r="A3" s="72" t="s">
        <v>1</v>
      </c>
      <c r="B3" s="73" t="s">
        <v>2</v>
      </c>
      <c r="C3" s="72" t="s">
        <v>3</v>
      </c>
      <c r="D3" s="72" t="s">
        <v>4</v>
      </c>
      <c r="E3" s="73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73" t="s">
        <v>6</v>
      </c>
      <c r="K3" s="73" t="s">
        <v>7</v>
      </c>
      <c r="L3" s="73" t="s">
        <v>8</v>
      </c>
      <c r="M3" s="73" t="s">
        <v>10</v>
      </c>
      <c r="N3" s="73" t="s">
        <v>9</v>
      </c>
      <c r="O3" s="73" t="s">
        <v>107</v>
      </c>
      <c r="P3" s="73" t="s">
        <v>12</v>
      </c>
      <c r="Q3" s="73" t="s">
        <v>11</v>
      </c>
      <c r="R3" s="73" t="s">
        <v>109</v>
      </c>
      <c r="S3" s="73" t="s">
        <v>108</v>
      </c>
      <c r="T3" s="73" t="s">
        <v>13</v>
      </c>
      <c r="U3" s="73" t="s">
        <v>14</v>
      </c>
      <c r="V3" s="73" t="s">
        <v>168</v>
      </c>
      <c r="W3" s="73" t="s">
        <v>169</v>
      </c>
      <c r="X3" s="73" t="s">
        <v>15</v>
      </c>
      <c r="Y3" s="73" t="s">
        <v>16</v>
      </c>
      <c r="Z3" s="71"/>
      <c r="AA3" s="71"/>
    </row>
    <row r="4" spans="1:27" ht="20.399999999999999">
      <c r="A4" s="158" t="s">
        <v>17</v>
      </c>
      <c r="B4" s="162">
        <v>44682</v>
      </c>
      <c r="C4" s="158" t="s">
        <v>18</v>
      </c>
      <c r="D4" s="74" t="s">
        <v>170</v>
      </c>
      <c r="E4" s="75">
        <v>44687.458551388903</v>
      </c>
      <c r="F4" s="75"/>
      <c r="G4" s="75"/>
      <c r="H4" s="75"/>
      <c r="I4" s="75"/>
      <c r="J4" s="76">
        <v>21726</v>
      </c>
      <c r="K4" s="76">
        <v>20379</v>
      </c>
      <c r="L4" s="77">
        <v>0.93800055233360902</v>
      </c>
      <c r="M4" s="78">
        <v>6217</v>
      </c>
      <c r="N4" s="76">
        <v>4516</v>
      </c>
      <c r="O4" s="77">
        <v>0.221600667353648</v>
      </c>
      <c r="P4" s="78">
        <v>71</v>
      </c>
      <c r="Q4" s="76">
        <v>50</v>
      </c>
      <c r="R4" s="77">
        <v>1.10717449069973E-2</v>
      </c>
      <c r="S4" s="77">
        <v>2.4535060601599702E-3</v>
      </c>
      <c r="T4" s="77">
        <v>3.4839786054271602E-3</v>
      </c>
      <c r="U4" s="77">
        <v>1.14202991796687E-2</v>
      </c>
      <c r="V4" s="76">
        <v>2</v>
      </c>
      <c r="W4" s="76">
        <v>2</v>
      </c>
      <c r="X4" s="79">
        <v>1.7</v>
      </c>
      <c r="Y4" s="80" t="s">
        <v>171</v>
      </c>
      <c r="Z4" s="71"/>
      <c r="AA4" s="71"/>
    </row>
    <row r="5" spans="1:27" ht="20.399999999999999">
      <c r="A5" s="159"/>
      <c r="B5" s="163"/>
      <c r="C5" s="159"/>
      <c r="D5" s="74" t="s">
        <v>170</v>
      </c>
      <c r="E5" s="75">
        <v>44687.458551388903</v>
      </c>
      <c r="F5" s="101" t="s">
        <v>196</v>
      </c>
      <c r="G5" s="16">
        <v>10</v>
      </c>
      <c r="H5" s="17">
        <f>G5/P$5</f>
        <v>0.14084507042253522</v>
      </c>
      <c r="I5" s="17">
        <f>+G5/K$5</f>
        <v>4.907012120319937E-4</v>
      </c>
      <c r="J5" s="76">
        <v>21726</v>
      </c>
      <c r="K5" s="76">
        <v>20379</v>
      </c>
      <c r="L5" s="77">
        <v>0.93800055233360902</v>
      </c>
      <c r="M5" s="78">
        <v>6217</v>
      </c>
      <c r="N5" s="76">
        <v>4516</v>
      </c>
      <c r="O5" s="77">
        <v>0.221600667353648</v>
      </c>
      <c r="P5" s="78">
        <v>71</v>
      </c>
      <c r="Q5" s="76">
        <v>50</v>
      </c>
      <c r="R5" s="77">
        <v>1.10717449069973E-2</v>
      </c>
      <c r="S5" s="77">
        <v>2.4535060601599702E-3</v>
      </c>
      <c r="T5" s="77">
        <v>3.4839786054271602E-3</v>
      </c>
      <c r="U5" s="77">
        <v>1.14202991796687E-2</v>
      </c>
      <c r="V5" s="76">
        <v>2</v>
      </c>
      <c r="W5" s="76">
        <v>2</v>
      </c>
      <c r="X5" s="79">
        <v>1.7</v>
      </c>
      <c r="Y5" s="80"/>
      <c r="Z5" s="71"/>
      <c r="AA5" s="71"/>
    </row>
    <row r="6" spans="1:27" ht="20.399999999999999">
      <c r="A6" s="159"/>
      <c r="B6" s="163"/>
      <c r="C6" s="159"/>
      <c r="D6" s="74" t="s">
        <v>170</v>
      </c>
      <c r="E6" s="75">
        <v>44687.458551388903</v>
      </c>
      <c r="F6" s="101" t="s">
        <v>197</v>
      </c>
      <c r="G6" s="16">
        <v>33</v>
      </c>
      <c r="H6" s="17">
        <f t="shared" ref="H6" si="0">G6/P$5</f>
        <v>0.46478873239436619</v>
      </c>
      <c r="I6" s="17">
        <f t="shared" ref="I6" si="1">+G6/K$5</f>
        <v>1.6193139997055792E-3</v>
      </c>
      <c r="J6" s="76">
        <v>21726</v>
      </c>
      <c r="K6" s="76">
        <v>20379</v>
      </c>
      <c r="L6" s="77">
        <v>0.93800055233360902</v>
      </c>
      <c r="M6" s="78">
        <v>6217</v>
      </c>
      <c r="N6" s="76">
        <v>4516</v>
      </c>
      <c r="O6" s="77">
        <v>0.221600667353648</v>
      </c>
      <c r="P6" s="78">
        <v>71</v>
      </c>
      <c r="Q6" s="76">
        <v>50</v>
      </c>
      <c r="R6" s="77">
        <v>1.10717449069973E-2</v>
      </c>
      <c r="S6" s="77">
        <v>2.4535060601599702E-3</v>
      </c>
      <c r="T6" s="77">
        <v>3.4839786054271602E-3</v>
      </c>
      <c r="U6" s="77">
        <v>1.14202991796687E-2</v>
      </c>
      <c r="V6" s="76">
        <v>2</v>
      </c>
      <c r="W6" s="76">
        <v>2</v>
      </c>
      <c r="X6" s="79">
        <v>1.7</v>
      </c>
      <c r="Y6" s="80"/>
      <c r="Z6" s="71"/>
      <c r="AA6" s="71"/>
    </row>
    <row r="7" spans="1:27">
      <c r="A7" s="159"/>
      <c r="B7" s="163"/>
      <c r="C7" s="159"/>
      <c r="D7" s="74"/>
      <c r="E7" s="75"/>
      <c r="F7" s="75"/>
      <c r="G7" s="75"/>
      <c r="H7" s="75"/>
      <c r="I7" s="75"/>
      <c r="J7" s="76"/>
      <c r="K7" s="76"/>
      <c r="L7" s="77"/>
      <c r="M7" s="78"/>
      <c r="N7" s="76"/>
      <c r="O7" s="77"/>
      <c r="P7" s="78"/>
      <c r="Q7" s="76"/>
      <c r="R7" s="77"/>
      <c r="S7" s="77"/>
      <c r="T7" s="77"/>
      <c r="U7" s="77"/>
      <c r="V7" s="76"/>
      <c r="W7" s="76"/>
      <c r="X7" s="79"/>
      <c r="Y7" s="80"/>
      <c r="Z7" s="71"/>
      <c r="AA7" s="71"/>
    </row>
    <row r="8" spans="1:27" ht="30.6">
      <c r="A8" s="160"/>
      <c r="B8" s="160"/>
      <c r="C8" s="160"/>
      <c r="D8" s="74" t="s">
        <v>172</v>
      </c>
      <c r="E8" s="75">
        <v>44687.459689780102</v>
      </c>
      <c r="F8" s="75"/>
      <c r="G8" s="75"/>
      <c r="H8" s="75"/>
      <c r="I8" s="75"/>
      <c r="J8" s="76">
        <v>5366</v>
      </c>
      <c r="K8" s="76">
        <v>5251</v>
      </c>
      <c r="L8" s="77">
        <v>0.97856876630637302</v>
      </c>
      <c r="M8" s="78">
        <v>2182</v>
      </c>
      <c r="N8" s="76">
        <v>1517</v>
      </c>
      <c r="O8" s="77">
        <v>0.28889735288516499</v>
      </c>
      <c r="P8" s="78">
        <v>28</v>
      </c>
      <c r="Q8" s="76">
        <v>10</v>
      </c>
      <c r="R8" s="77">
        <v>6.59195781147001E-3</v>
      </c>
      <c r="S8" s="77">
        <v>1.9043991620643699E-3</v>
      </c>
      <c r="T8" s="77">
        <v>5.3323176537802301E-3</v>
      </c>
      <c r="U8" s="77">
        <v>1.2832263978001799E-2</v>
      </c>
      <c r="V8" s="76">
        <v>1</v>
      </c>
      <c r="W8" s="76">
        <v>1</v>
      </c>
      <c r="X8" s="79">
        <v>1.7</v>
      </c>
      <c r="Y8" s="80" t="s">
        <v>147</v>
      </c>
      <c r="Z8" s="71"/>
      <c r="AA8" s="71"/>
    </row>
    <row r="9" spans="1:27" ht="30.6">
      <c r="A9" s="160"/>
      <c r="B9" s="160"/>
      <c r="C9" s="160"/>
      <c r="D9" s="74" t="s">
        <v>172</v>
      </c>
      <c r="E9" s="75">
        <v>44687.459689780102</v>
      </c>
      <c r="F9" s="101" t="s">
        <v>198</v>
      </c>
      <c r="G9" s="16">
        <v>11</v>
      </c>
      <c r="H9" s="17">
        <f>G9/P$8</f>
        <v>0.39285714285714285</v>
      </c>
      <c r="I9" s="17">
        <f>+G9/K$8</f>
        <v>2.0948390782708055E-3</v>
      </c>
      <c r="J9" s="76">
        <v>5366</v>
      </c>
      <c r="K9" s="76">
        <v>5251</v>
      </c>
      <c r="L9" s="77">
        <v>0.97856876630637302</v>
      </c>
      <c r="M9" s="78">
        <v>2182</v>
      </c>
      <c r="N9" s="76">
        <v>1517</v>
      </c>
      <c r="O9" s="77">
        <v>0.28889735288516499</v>
      </c>
      <c r="P9" s="78">
        <v>28</v>
      </c>
      <c r="Q9" s="76">
        <v>10</v>
      </c>
      <c r="R9" s="77">
        <v>6.59195781147001E-3</v>
      </c>
      <c r="S9" s="77">
        <v>1.9043991620643699E-3</v>
      </c>
      <c r="T9" s="77">
        <v>5.3323176537802301E-3</v>
      </c>
      <c r="U9" s="77">
        <v>1.2832263978001799E-2</v>
      </c>
      <c r="V9" s="76">
        <v>1</v>
      </c>
      <c r="W9" s="76">
        <v>1</v>
      </c>
      <c r="X9" s="79">
        <v>1.7</v>
      </c>
      <c r="Y9" s="80"/>
      <c r="Z9" s="71"/>
      <c r="AA9" s="71"/>
    </row>
    <row r="10" spans="1:27" s="121" customFormat="1">
      <c r="A10" s="160"/>
      <c r="B10" s="160"/>
      <c r="C10" s="160"/>
      <c r="D10" s="114"/>
      <c r="E10" s="102"/>
      <c r="F10" s="102"/>
      <c r="G10" s="103"/>
      <c r="H10" s="104"/>
      <c r="I10" s="104"/>
      <c r="J10" s="115"/>
      <c r="K10" s="115"/>
      <c r="L10" s="116"/>
      <c r="M10" s="117"/>
      <c r="N10" s="115"/>
      <c r="O10" s="116"/>
      <c r="P10" s="117"/>
      <c r="Q10" s="115"/>
      <c r="R10" s="116"/>
      <c r="S10" s="116"/>
      <c r="T10" s="116"/>
      <c r="U10" s="116"/>
      <c r="V10" s="115"/>
      <c r="W10" s="115"/>
      <c r="X10" s="118"/>
      <c r="Y10" s="119"/>
      <c r="Z10" s="120"/>
      <c r="AA10" s="120"/>
    </row>
    <row r="11" spans="1:27" ht="20.399999999999999">
      <c r="A11" s="160"/>
      <c r="B11" s="160"/>
      <c r="C11" s="160"/>
      <c r="D11" s="74" t="s">
        <v>173</v>
      </c>
      <c r="E11" s="75">
        <v>44691.4169269329</v>
      </c>
      <c r="F11" s="102"/>
      <c r="G11" s="103"/>
      <c r="H11" s="104"/>
      <c r="I11" s="104"/>
      <c r="J11" s="76">
        <v>21673</v>
      </c>
      <c r="K11" s="76">
        <v>20339</v>
      </c>
      <c r="L11" s="77">
        <v>0.938448761131362</v>
      </c>
      <c r="M11" s="78">
        <v>7496</v>
      </c>
      <c r="N11" s="76">
        <v>5392</v>
      </c>
      <c r="O11" s="77">
        <v>0.26510644574462899</v>
      </c>
      <c r="P11" s="78">
        <v>52</v>
      </c>
      <c r="Q11" s="76">
        <v>39</v>
      </c>
      <c r="R11" s="77">
        <v>7.2329376854599397E-3</v>
      </c>
      <c r="S11" s="77">
        <v>1.91749840208466E-3</v>
      </c>
      <c r="T11" s="77">
        <v>2.5566645361128899E-3</v>
      </c>
      <c r="U11" s="77">
        <v>6.9370330843116302E-3</v>
      </c>
      <c r="V11" s="76">
        <v>0</v>
      </c>
      <c r="W11" s="76">
        <v>0</v>
      </c>
      <c r="X11" s="79">
        <v>2</v>
      </c>
      <c r="Y11" s="80" t="s">
        <v>174</v>
      </c>
      <c r="Z11" s="71"/>
      <c r="AA11" s="71"/>
    </row>
    <row r="12" spans="1:27" ht="20.399999999999999">
      <c r="A12" s="160"/>
      <c r="B12" s="160"/>
      <c r="C12" s="160"/>
      <c r="D12" s="74" t="s">
        <v>173</v>
      </c>
      <c r="E12" s="75">
        <v>44691.4169269329</v>
      </c>
      <c r="F12" s="101" t="s">
        <v>196</v>
      </c>
      <c r="G12" s="16">
        <v>16</v>
      </c>
      <c r="H12" s="17">
        <f>G12/P$11</f>
        <v>0.30769230769230771</v>
      </c>
      <c r="I12" s="17">
        <f>+G12/K$11</f>
        <v>7.8666601111165738E-4</v>
      </c>
      <c r="J12" s="76">
        <v>21673</v>
      </c>
      <c r="K12" s="76">
        <v>20339</v>
      </c>
      <c r="L12" s="77">
        <v>0.938448761131362</v>
      </c>
      <c r="M12" s="78">
        <v>7496</v>
      </c>
      <c r="N12" s="76">
        <v>5392</v>
      </c>
      <c r="O12" s="77">
        <v>0.26510644574462899</v>
      </c>
      <c r="P12" s="78">
        <v>52</v>
      </c>
      <c r="Q12" s="76">
        <v>39</v>
      </c>
      <c r="R12" s="77">
        <v>7.2329376854599397E-3</v>
      </c>
      <c r="S12" s="77">
        <v>1.91749840208466E-3</v>
      </c>
      <c r="T12" s="77">
        <v>2.5566645361128899E-3</v>
      </c>
      <c r="U12" s="77">
        <v>6.9370330843116302E-3</v>
      </c>
      <c r="V12" s="76">
        <v>0</v>
      </c>
      <c r="W12" s="76">
        <v>0</v>
      </c>
      <c r="X12" s="79">
        <v>2</v>
      </c>
      <c r="Y12" s="80"/>
      <c r="Z12" s="71"/>
      <c r="AA12" s="71"/>
    </row>
    <row r="13" spans="1:27" ht="20.399999999999999">
      <c r="A13" s="160"/>
      <c r="B13" s="160"/>
      <c r="C13" s="160"/>
      <c r="D13" s="74" t="s">
        <v>173</v>
      </c>
      <c r="E13" s="75">
        <v>44691.4169269329</v>
      </c>
      <c r="F13" s="101" t="s">
        <v>197</v>
      </c>
      <c r="G13" s="16">
        <v>21</v>
      </c>
      <c r="H13" s="17">
        <f>G13/P$11</f>
        <v>0.40384615384615385</v>
      </c>
      <c r="I13" s="17">
        <f>+G13/K$11</f>
        <v>1.0324991395840504E-3</v>
      </c>
      <c r="J13" s="76">
        <v>21673</v>
      </c>
      <c r="K13" s="76">
        <v>20339</v>
      </c>
      <c r="L13" s="77">
        <v>0.938448761131362</v>
      </c>
      <c r="M13" s="78">
        <v>7496</v>
      </c>
      <c r="N13" s="76">
        <v>5392</v>
      </c>
      <c r="O13" s="77">
        <v>0.26510644574462899</v>
      </c>
      <c r="P13" s="78">
        <v>52</v>
      </c>
      <c r="Q13" s="76">
        <v>39</v>
      </c>
      <c r="R13" s="77">
        <v>7.2329376854599397E-3</v>
      </c>
      <c r="S13" s="77">
        <v>1.91749840208466E-3</v>
      </c>
      <c r="T13" s="77">
        <v>2.5566645361128899E-3</v>
      </c>
      <c r="U13" s="77">
        <v>6.9370330843116302E-3</v>
      </c>
      <c r="V13" s="76">
        <v>0</v>
      </c>
      <c r="W13" s="76">
        <v>0</v>
      </c>
      <c r="X13" s="79">
        <v>2</v>
      </c>
      <c r="Y13" s="80"/>
      <c r="Z13" s="71"/>
      <c r="AA13" s="71"/>
    </row>
    <row r="14" spans="1:27">
      <c r="A14" s="160"/>
      <c r="B14" s="160"/>
      <c r="C14" s="160"/>
      <c r="D14" s="74"/>
      <c r="E14" s="75"/>
      <c r="F14" s="102"/>
      <c r="G14" s="103"/>
      <c r="H14" s="104"/>
      <c r="I14" s="104"/>
      <c r="J14" s="76"/>
      <c r="K14" s="76"/>
      <c r="L14" s="77"/>
      <c r="M14" s="78"/>
      <c r="N14" s="76"/>
      <c r="O14" s="77"/>
      <c r="P14" s="78"/>
      <c r="Q14" s="76"/>
      <c r="R14" s="77"/>
      <c r="S14" s="77"/>
      <c r="T14" s="77"/>
      <c r="U14" s="77"/>
      <c r="V14" s="76"/>
      <c r="W14" s="76"/>
      <c r="X14" s="79"/>
      <c r="Y14" s="80"/>
      <c r="Z14" s="71"/>
      <c r="AA14" s="71"/>
    </row>
    <row r="15" spans="1:27" ht="20.399999999999999">
      <c r="A15" s="160"/>
      <c r="B15" s="160"/>
      <c r="C15" s="160"/>
      <c r="D15" s="74" t="s">
        <v>175</v>
      </c>
      <c r="E15" s="75">
        <v>44694.4585828704</v>
      </c>
      <c r="F15" s="75"/>
      <c r="G15" s="75"/>
      <c r="H15" s="75"/>
      <c r="I15" s="75"/>
      <c r="J15" s="76">
        <v>21731</v>
      </c>
      <c r="K15" s="76">
        <v>20381</v>
      </c>
      <c r="L15" s="77">
        <v>0.93787676591045099</v>
      </c>
      <c r="M15" s="78">
        <v>7070</v>
      </c>
      <c r="N15" s="76">
        <v>5183</v>
      </c>
      <c r="O15" s="77">
        <v>0.25430548059467201</v>
      </c>
      <c r="P15" s="78">
        <v>37</v>
      </c>
      <c r="Q15" s="76">
        <v>23</v>
      </c>
      <c r="R15" s="77">
        <v>4.4375844105730301E-3</v>
      </c>
      <c r="S15" s="77">
        <v>1.1285020362102E-3</v>
      </c>
      <c r="T15" s="77">
        <v>1.81541631912075E-3</v>
      </c>
      <c r="U15" s="77">
        <v>5.2333804809052299E-3</v>
      </c>
      <c r="V15" s="76">
        <v>0</v>
      </c>
      <c r="W15" s="76">
        <v>0</v>
      </c>
      <c r="X15" s="79">
        <v>5.2</v>
      </c>
      <c r="Y15" s="80" t="s">
        <v>176</v>
      </c>
      <c r="Z15" s="71"/>
      <c r="AA15" s="71"/>
    </row>
    <row r="16" spans="1:27" ht="20.399999999999999">
      <c r="A16" s="160"/>
      <c r="B16" s="160"/>
      <c r="C16" s="160"/>
      <c r="D16" s="74" t="s">
        <v>175</v>
      </c>
      <c r="E16" s="75">
        <v>44694.4585828704</v>
      </c>
      <c r="F16" s="101" t="s">
        <v>198</v>
      </c>
      <c r="G16" s="16">
        <v>15</v>
      </c>
      <c r="H16" s="17">
        <f>G16/P$15</f>
        <v>0.40540540540540543</v>
      </c>
      <c r="I16" s="17">
        <f>+G16/K$15</f>
        <v>7.3597958883273636E-4</v>
      </c>
      <c r="J16" s="76">
        <v>21731</v>
      </c>
      <c r="K16" s="76">
        <v>20381</v>
      </c>
      <c r="L16" s="77">
        <v>0.93787676591045099</v>
      </c>
      <c r="M16" s="78">
        <v>7070</v>
      </c>
      <c r="N16" s="76">
        <v>5183</v>
      </c>
      <c r="O16" s="77">
        <v>0.25430548059467201</v>
      </c>
      <c r="P16" s="78">
        <v>37</v>
      </c>
      <c r="Q16" s="76">
        <v>23</v>
      </c>
      <c r="R16" s="77">
        <v>4.4375844105730301E-3</v>
      </c>
      <c r="S16" s="77">
        <v>1.1285020362102E-3</v>
      </c>
      <c r="T16" s="77">
        <v>1.81541631912075E-3</v>
      </c>
      <c r="U16" s="77">
        <v>5.2333804809052299E-3</v>
      </c>
      <c r="V16" s="76">
        <v>0</v>
      </c>
      <c r="W16" s="76">
        <v>0</v>
      </c>
      <c r="X16" s="79">
        <v>5.2</v>
      </c>
      <c r="Y16" s="80"/>
      <c r="Z16" s="71"/>
      <c r="AA16" s="71"/>
    </row>
    <row r="17" spans="1:27" ht="20.399999999999999">
      <c r="A17" s="160"/>
      <c r="B17" s="160"/>
      <c r="C17" s="160"/>
      <c r="D17" s="74" t="s">
        <v>175</v>
      </c>
      <c r="E17" s="75">
        <v>44694.4585828704</v>
      </c>
      <c r="F17" s="101" t="s">
        <v>197</v>
      </c>
      <c r="G17" s="16">
        <v>14</v>
      </c>
      <c r="H17" s="17">
        <f>G17/P$15</f>
        <v>0.3783783783783784</v>
      </c>
      <c r="I17" s="17">
        <f>+G17/K$15</f>
        <v>6.8691428291055398E-4</v>
      </c>
      <c r="J17" s="76">
        <v>21731</v>
      </c>
      <c r="K17" s="76">
        <v>20381</v>
      </c>
      <c r="L17" s="77">
        <v>0.93787676591045099</v>
      </c>
      <c r="M17" s="78">
        <v>7070</v>
      </c>
      <c r="N17" s="76">
        <v>5183</v>
      </c>
      <c r="O17" s="77">
        <v>0.25430548059467201</v>
      </c>
      <c r="P17" s="78">
        <v>37</v>
      </c>
      <c r="Q17" s="76">
        <v>23</v>
      </c>
      <c r="R17" s="77">
        <v>4.4375844105730301E-3</v>
      </c>
      <c r="S17" s="77">
        <v>1.1285020362102E-3</v>
      </c>
      <c r="T17" s="77">
        <v>1.81541631912075E-3</v>
      </c>
      <c r="U17" s="77">
        <v>5.2333804809052299E-3</v>
      </c>
      <c r="V17" s="76">
        <v>0</v>
      </c>
      <c r="W17" s="76">
        <v>0</v>
      </c>
      <c r="X17" s="79">
        <v>5.2</v>
      </c>
      <c r="Y17" s="80"/>
      <c r="Z17" s="71"/>
      <c r="AA17" s="71"/>
    </row>
    <row r="18" spans="1:27">
      <c r="A18" s="160"/>
      <c r="B18" s="160"/>
      <c r="C18" s="160"/>
      <c r="D18" s="74"/>
      <c r="E18" s="75"/>
      <c r="F18" s="75"/>
      <c r="G18" s="75"/>
      <c r="H18" s="75"/>
      <c r="I18" s="75"/>
      <c r="J18" s="76"/>
      <c r="K18" s="76"/>
      <c r="L18" s="77"/>
      <c r="M18" s="78"/>
      <c r="N18" s="76"/>
      <c r="O18" s="77"/>
      <c r="P18" s="78"/>
      <c r="Q18" s="76"/>
      <c r="R18" s="77"/>
      <c r="S18" s="77"/>
      <c r="T18" s="77"/>
      <c r="U18" s="77"/>
      <c r="V18" s="76"/>
      <c r="W18" s="76"/>
      <c r="X18" s="79"/>
      <c r="Y18" s="80"/>
      <c r="Z18" s="71"/>
      <c r="AA18" s="71"/>
    </row>
    <row r="19" spans="1:27" ht="20.399999999999999">
      <c r="A19" s="160"/>
      <c r="B19" s="160"/>
      <c r="C19" s="160"/>
      <c r="D19" s="74" t="s">
        <v>177</v>
      </c>
      <c r="E19" s="75">
        <v>44701.4377193287</v>
      </c>
      <c r="F19" s="75"/>
      <c r="G19" s="75"/>
      <c r="H19" s="75"/>
      <c r="I19" s="75"/>
      <c r="J19" s="76">
        <v>21775</v>
      </c>
      <c r="K19" s="76">
        <v>20535</v>
      </c>
      <c r="L19" s="77">
        <v>0.94305396096440897</v>
      </c>
      <c r="M19" s="78">
        <v>7741</v>
      </c>
      <c r="N19" s="76">
        <v>5465</v>
      </c>
      <c r="O19" s="77">
        <v>0.26613099586072603</v>
      </c>
      <c r="P19" s="78">
        <v>87</v>
      </c>
      <c r="Q19" s="76">
        <v>45</v>
      </c>
      <c r="R19" s="77">
        <v>8.2342177493138092E-3</v>
      </c>
      <c r="S19" s="77">
        <v>2.1913805697589498E-3</v>
      </c>
      <c r="T19" s="77">
        <v>4.2366691015339698E-3</v>
      </c>
      <c r="U19" s="77">
        <v>1.12388580286785E-2</v>
      </c>
      <c r="V19" s="76">
        <v>3</v>
      </c>
      <c r="W19" s="76">
        <v>3</v>
      </c>
      <c r="X19" s="79">
        <v>1.7</v>
      </c>
      <c r="Y19" s="80" t="s">
        <v>178</v>
      </c>
      <c r="Z19" s="71"/>
      <c r="AA19" s="71"/>
    </row>
    <row r="20" spans="1:27" ht="20.399999999999999">
      <c r="A20" s="160"/>
      <c r="B20" s="160"/>
      <c r="C20" s="160"/>
      <c r="D20" s="74" t="s">
        <v>177</v>
      </c>
      <c r="E20" s="75">
        <v>44701.4377193287</v>
      </c>
      <c r="F20" s="101" t="s">
        <v>198</v>
      </c>
      <c r="G20" s="16">
        <v>51</v>
      </c>
      <c r="H20" s="17">
        <f>G20/P$19</f>
        <v>0.58620689655172409</v>
      </c>
      <c r="I20" s="17">
        <f>+G20/K$19</f>
        <v>2.4835646457268077E-3</v>
      </c>
      <c r="J20" s="76">
        <v>21775</v>
      </c>
      <c r="K20" s="76">
        <v>20535</v>
      </c>
      <c r="L20" s="77">
        <v>0.94305396096440897</v>
      </c>
      <c r="M20" s="78">
        <v>7741</v>
      </c>
      <c r="N20" s="76">
        <v>5465</v>
      </c>
      <c r="O20" s="77">
        <v>0.26613099586072603</v>
      </c>
      <c r="P20" s="78">
        <v>87</v>
      </c>
      <c r="Q20" s="76">
        <v>45</v>
      </c>
      <c r="R20" s="77">
        <v>8.2342177493138092E-3</v>
      </c>
      <c r="S20" s="77">
        <v>2.1913805697589498E-3</v>
      </c>
      <c r="T20" s="77">
        <v>4.2366691015339698E-3</v>
      </c>
      <c r="U20" s="77">
        <v>1.12388580286785E-2</v>
      </c>
      <c r="V20" s="76">
        <v>3</v>
      </c>
      <c r="W20" s="76">
        <v>3</v>
      </c>
      <c r="X20" s="79">
        <v>1.7</v>
      </c>
      <c r="Y20" s="80"/>
      <c r="Z20" s="71"/>
      <c r="AA20" s="71"/>
    </row>
    <row r="21" spans="1:27">
      <c r="A21" s="160"/>
      <c r="B21" s="160"/>
      <c r="C21" s="160"/>
      <c r="D21" s="74"/>
      <c r="E21" s="75"/>
      <c r="F21" s="75"/>
      <c r="G21" s="75"/>
      <c r="H21" s="75"/>
      <c r="I21" s="75"/>
      <c r="J21" s="76"/>
      <c r="K21" s="76"/>
      <c r="L21" s="77"/>
      <c r="M21" s="78"/>
      <c r="N21" s="76"/>
      <c r="O21" s="77"/>
      <c r="P21" s="78"/>
      <c r="Q21" s="76"/>
      <c r="R21" s="77"/>
      <c r="S21" s="77"/>
      <c r="T21" s="77"/>
      <c r="U21" s="77"/>
      <c r="V21" s="76"/>
      <c r="W21" s="76"/>
      <c r="X21" s="79"/>
      <c r="Y21" s="80"/>
      <c r="Z21" s="71"/>
      <c r="AA21" s="71"/>
    </row>
    <row r="22" spans="1:27" ht="20.399999999999999">
      <c r="A22" s="160"/>
      <c r="B22" s="160"/>
      <c r="C22" s="160"/>
      <c r="D22" s="74" t="s">
        <v>179</v>
      </c>
      <c r="E22" s="75">
        <v>44701.500262268499</v>
      </c>
      <c r="F22" s="75"/>
      <c r="G22" s="75"/>
      <c r="H22" s="75"/>
      <c r="I22" s="75"/>
      <c r="J22" s="76">
        <v>80</v>
      </c>
      <c r="K22" s="76">
        <v>76</v>
      </c>
      <c r="L22" s="77">
        <v>0.95</v>
      </c>
      <c r="M22" s="78">
        <v>22</v>
      </c>
      <c r="N22" s="76">
        <v>19</v>
      </c>
      <c r="O22" s="77">
        <v>0.25</v>
      </c>
      <c r="P22" s="78">
        <v>0</v>
      </c>
      <c r="Q22" s="76">
        <v>0</v>
      </c>
      <c r="R22" s="77">
        <v>0</v>
      </c>
      <c r="S22" s="77">
        <v>0</v>
      </c>
      <c r="T22" s="77">
        <v>0</v>
      </c>
      <c r="U22" s="77">
        <v>0</v>
      </c>
      <c r="V22" s="76">
        <v>0</v>
      </c>
      <c r="W22" s="76">
        <v>0</v>
      </c>
      <c r="X22" s="79">
        <v>1.2</v>
      </c>
      <c r="Y22" s="80" t="s">
        <v>180</v>
      </c>
      <c r="Z22" s="71"/>
      <c r="AA22" s="71"/>
    </row>
    <row r="23" spans="1:27">
      <c r="A23" s="160"/>
      <c r="B23" s="160"/>
      <c r="C23" s="160"/>
      <c r="D23" s="74"/>
      <c r="E23" s="75"/>
      <c r="F23" s="75"/>
      <c r="G23" s="75"/>
      <c r="H23" s="75"/>
      <c r="I23" s="75"/>
      <c r="J23" s="76"/>
      <c r="K23" s="76"/>
      <c r="L23" s="77"/>
      <c r="M23" s="78"/>
      <c r="N23" s="76"/>
      <c r="O23" s="77"/>
      <c r="P23" s="78"/>
      <c r="Q23" s="76"/>
      <c r="R23" s="77"/>
      <c r="S23" s="77"/>
      <c r="T23" s="77"/>
      <c r="U23" s="77"/>
      <c r="V23" s="76"/>
      <c r="W23" s="76"/>
      <c r="X23" s="79"/>
      <c r="Y23" s="80"/>
      <c r="Z23" s="71"/>
      <c r="AA23" s="71"/>
    </row>
    <row r="24" spans="1:27" ht="20.399999999999999">
      <c r="A24" s="160"/>
      <c r="B24" s="160"/>
      <c r="C24" s="160"/>
      <c r="D24" s="74" t="s">
        <v>181</v>
      </c>
      <c r="E24" s="75">
        <v>44701.5002711458</v>
      </c>
      <c r="F24" s="75"/>
      <c r="G24" s="75"/>
      <c r="H24" s="75"/>
      <c r="I24" s="75"/>
      <c r="J24" s="76">
        <v>387</v>
      </c>
      <c r="K24" s="76">
        <v>359</v>
      </c>
      <c r="L24" s="77">
        <v>0.92764857881136997</v>
      </c>
      <c r="M24" s="78">
        <v>242</v>
      </c>
      <c r="N24" s="76">
        <v>146</v>
      </c>
      <c r="O24" s="77">
        <v>0.40668523676880203</v>
      </c>
      <c r="P24" s="78">
        <v>20</v>
      </c>
      <c r="Q24" s="76">
        <v>19</v>
      </c>
      <c r="R24" s="77">
        <v>0.13013698630136999</v>
      </c>
      <c r="S24" s="77">
        <v>5.2924791086351002E-2</v>
      </c>
      <c r="T24" s="77">
        <v>5.5710306406685201E-2</v>
      </c>
      <c r="U24" s="77">
        <v>8.2644628099173598E-2</v>
      </c>
      <c r="V24" s="76">
        <v>0</v>
      </c>
      <c r="W24" s="76">
        <v>0</v>
      </c>
      <c r="X24" s="79">
        <v>1.2</v>
      </c>
      <c r="Y24" s="80" t="s">
        <v>180</v>
      </c>
      <c r="Z24" s="71"/>
      <c r="AA24" s="71"/>
    </row>
    <row r="25" spans="1:27" ht="20.399999999999999">
      <c r="A25" s="160"/>
      <c r="B25" s="160"/>
      <c r="C25" s="160"/>
      <c r="D25" s="74" t="s">
        <v>181</v>
      </c>
      <c r="E25" s="75">
        <v>44701.5002711458</v>
      </c>
      <c r="F25" s="101" t="s">
        <v>199</v>
      </c>
      <c r="G25" s="16">
        <v>18</v>
      </c>
      <c r="H25" s="17">
        <f>G25/P$24</f>
        <v>0.9</v>
      </c>
      <c r="I25" s="17">
        <f>+G25/K$24</f>
        <v>5.0139275766016712E-2</v>
      </c>
      <c r="J25" s="76">
        <v>387</v>
      </c>
      <c r="K25" s="76">
        <v>359</v>
      </c>
      <c r="L25" s="77">
        <v>0.92764857881136997</v>
      </c>
      <c r="M25" s="78">
        <v>242</v>
      </c>
      <c r="N25" s="76">
        <v>146</v>
      </c>
      <c r="O25" s="77">
        <v>0.40668523676880203</v>
      </c>
      <c r="P25" s="78">
        <v>20</v>
      </c>
      <c r="Q25" s="76">
        <v>19</v>
      </c>
      <c r="R25" s="77">
        <v>0.13013698630136999</v>
      </c>
      <c r="S25" s="77">
        <v>5.2924791086351002E-2</v>
      </c>
      <c r="T25" s="77">
        <v>5.5710306406685201E-2</v>
      </c>
      <c r="U25" s="77">
        <v>8.2644628099173598E-2</v>
      </c>
      <c r="V25" s="76">
        <v>0</v>
      </c>
      <c r="W25" s="76">
        <v>0</v>
      </c>
      <c r="X25" s="79">
        <v>1.2</v>
      </c>
      <c r="Y25" s="80"/>
      <c r="Z25" s="71"/>
      <c r="AA25" s="71"/>
    </row>
    <row r="26" spans="1:27">
      <c r="A26" s="160"/>
      <c r="B26" s="160"/>
      <c r="C26" s="160"/>
      <c r="D26" s="74"/>
      <c r="E26" s="75"/>
      <c r="F26" s="75"/>
      <c r="G26" s="75"/>
      <c r="H26" s="75"/>
      <c r="I26" s="75"/>
      <c r="J26" s="76"/>
      <c r="K26" s="76"/>
      <c r="L26" s="77"/>
      <c r="M26" s="78"/>
      <c r="N26" s="76"/>
      <c r="O26" s="77"/>
      <c r="P26" s="78"/>
      <c r="Q26" s="76"/>
      <c r="R26" s="77"/>
      <c r="S26" s="77"/>
      <c r="T26" s="77"/>
      <c r="U26" s="77"/>
      <c r="V26" s="76"/>
      <c r="W26" s="76"/>
      <c r="X26" s="79"/>
      <c r="Y26" s="80"/>
      <c r="Z26" s="71"/>
      <c r="AA26" s="71"/>
    </row>
    <row r="27" spans="1:27" ht="20.399999999999999">
      <c r="A27" s="160"/>
      <c r="B27" s="160"/>
      <c r="C27" s="161"/>
      <c r="D27" s="74" t="s">
        <v>182</v>
      </c>
      <c r="E27" s="75">
        <v>44708.375317013903</v>
      </c>
      <c r="F27" s="75"/>
      <c r="G27" s="75"/>
      <c r="H27" s="75"/>
      <c r="I27" s="75"/>
      <c r="J27" s="76">
        <v>21792</v>
      </c>
      <c r="K27" s="76">
        <v>20515</v>
      </c>
      <c r="L27" s="77">
        <v>0.94140051395007296</v>
      </c>
      <c r="M27" s="78">
        <v>7700</v>
      </c>
      <c r="N27" s="76">
        <v>5480</v>
      </c>
      <c r="O27" s="77">
        <v>0.26712161832805298</v>
      </c>
      <c r="P27" s="78">
        <v>102</v>
      </c>
      <c r="Q27" s="76">
        <v>53</v>
      </c>
      <c r="R27" s="77">
        <v>9.6715328467153298E-3</v>
      </c>
      <c r="S27" s="77">
        <v>2.5834755057275202E-3</v>
      </c>
      <c r="T27" s="77">
        <v>4.9719717280038997E-3</v>
      </c>
      <c r="U27" s="77">
        <v>1.3246753246753199E-2</v>
      </c>
      <c r="V27" s="76">
        <v>0</v>
      </c>
      <c r="W27" s="76">
        <v>0</v>
      </c>
      <c r="X27" s="79">
        <v>1.3</v>
      </c>
      <c r="Y27" s="80" t="s">
        <v>183</v>
      </c>
      <c r="Z27" s="71"/>
      <c r="AA27" s="71"/>
    </row>
    <row r="28" spans="1:27" ht="20.399999999999999">
      <c r="A28" s="160"/>
      <c r="B28" s="160"/>
      <c r="C28" s="108"/>
      <c r="D28" s="74" t="s">
        <v>182</v>
      </c>
      <c r="E28" s="75">
        <v>44708.375317013903</v>
      </c>
      <c r="F28" s="101" t="s">
        <v>196</v>
      </c>
      <c r="G28" s="16">
        <v>12</v>
      </c>
      <c r="H28" s="17">
        <f>G28/P$27</f>
        <v>0.11764705882352941</v>
      </c>
      <c r="I28" s="17">
        <f>+G28/K$27</f>
        <v>5.849378503534E-4</v>
      </c>
      <c r="J28" s="76">
        <v>21792</v>
      </c>
      <c r="K28" s="76">
        <v>20515</v>
      </c>
      <c r="L28" s="77">
        <v>0.94140051395007296</v>
      </c>
      <c r="M28" s="78">
        <v>7700</v>
      </c>
      <c r="N28" s="76">
        <v>5480</v>
      </c>
      <c r="O28" s="77">
        <v>0.26712161832805298</v>
      </c>
      <c r="P28" s="78">
        <v>102</v>
      </c>
      <c r="Q28" s="76">
        <v>53</v>
      </c>
      <c r="R28" s="77">
        <v>9.6715328467153298E-3</v>
      </c>
      <c r="S28" s="77">
        <v>2.5834755057275202E-3</v>
      </c>
      <c r="T28" s="77">
        <v>4.9719717280038997E-3</v>
      </c>
      <c r="U28" s="77">
        <v>1.3246753246753199E-2</v>
      </c>
      <c r="V28" s="76">
        <v>0</v>
      </c>
      <c r="W28" s="76">
        <v>0</v>
      </c>
      <c r="X28" s="79">
        <v>1.3</v>
      </c>
      <c r="Y28" s="80"/>
      <c r="Z28" s="71"/>
      <c r="AA28" s="71"/>
    </row>
    <row r="29" spans="1:27" ht="20.399999999999999">
      <c r="A29" s="160"/>
      <c r="B29" s="160"/>
      <c r="C29" s="108"/>
      <c r="D29" s="74" t="s">
        <v>182</v>
      </c>
      <c r="E29" s="75">
        <v>44708.375317013903</v>
      </c>
      <c r="F29" s="101" t="s">
        <v>200</v>
      </c>
      <c r="G29" s="16">
        <v>25</v>
      </c>
      <c r="H29" s="17">
        <f t="shared" ref="H29:H30" si="2">G29/P$27</f>
        <v>0.24509803921568626</v>
      </c>
      <c r="I29" s="17">
        <f t="shared" ref="I29:I30" si="3">+G29/K$27</f>
        <v>1.2186205215695832E-3</v>
      </c>
      <c r="J29" s="76">
        <v>21792</v>
      </c>
      <c r="K29" s="76">
        <v>20515</v>
      </c>
      <c r="L29" s="77">
        <v>0.94140051395007296</v>
      </c>
      <c r="M29" s="78">
        <v>7700</v>
      </c>
      <c r="N29" s="76">
        <v>5480</v>
      </c>
      <c r="O29" s="77">
        <v>0.26712161832805298</v>
      </c>
      <c r="P29" s="78">
        <v>102</v>
      </c>
      <c r="Q29" s="76">
        <v>53</v>
      </c>
      <c r="R29" s="77">
        <v>9.6715328467153298E-3</v>
      </c>
      <c r="S29" s="77">
        <v>2.5834755057275202E-3</v>
      </c>
      <c r="T29" s="77">
        <v>4.9719717280038997E-3</v>
      </c>
      <c r="U29" s="77">
        <v>1.3246753246753199E-2</v>
      </c>
      <c r="V29" s="76">
        <v>0</v>
      </c>
      <c r="W29" s="76">
        <v>0</v>
      </c>
      <c r="X29" s="79">
        <v>1.3</v>
      </c>
      <c r="Y29" s="80"/>
      <c r="Z29" s="71"/>
      <c r="AA29" s="71"/>
    </row>
    <row r="30" spans="1:27" ht="20.399999999999999">
      <c r="A30" s="160"/>
      <c r="B30" s="160"/>
      <c r="C30" s="108"/>
      <c r="D30" s="74" t="s">
        <v>182</v>
      </c>
      <c r="E30" s="75">
        <v>44708.375317013903</v>
      </c>
      <c r="F30" s="101" t="s">
        <v>53</v>
      </c>
      <c r="G30" s="16">
        <v>23</v>
      </c>
      <c r="H30" s="17">
        <f t="shared" si="2"/>
        <v>0.22549019607843138</v>
      </c>
      <c r="I30" s="17">
        <f t="shared" si="3"/>
        <v>1.1211308798440166E-3</v>
      </c>
      <c r="J30" s="76">
        <v>21792</v>
      </c>
      <c r="K30" s="76">
        <v>20515</v>
      </c>
      <c r="L30" s="77">
        <v>0.94140051395007296</v>
      </c>
      <c r="M30" s="78">
        <v>7700</v>
      </c>
      <c r="N30" s="76">
        <v>5480</v>
      </c>
      <c r="O30" s="77">
        <v>0.26712161832805298</v>
      </c>
      <c r="P30" s="78">
        <v>102</v>
      </c>
      <c r="Q30" s="76">
        <v>53</v>
      </c>
      <c r="R30" s="77">
        <v>9.6715328467153298E-3</v>
      </c>
      <c r="S30" s="77">
        <v>2.5834755057275202E-3</v>
      </c>
      <c r="T30" s="77">
        <v>4.9719717280038997E-3</v>
      </c>
      <c r="U30" s="77">
        <v>1.3246753246753199E-2</v>
      </c>
      <c r="V30" s="76">
        <v>0</v>
      </c>
      <c r="W30" s="76">
        <v>0</v>
      </c>
      <c r="X30" s="79">
        <v>1.3</v>
      </c>
      <c r="Y30" s="80"/>
      <c r="Z30" s="71"/>
      <c r="AA30" s="71"/>
    </row>
    <row r="31" spans="1:27">
      <c r="A31" s="160"/>
      <c r="B31" s="160"/>
      <c r="C31" s="108"/>
      <c r="D31" s="122"/>
      <c r="E31" s="75"/>
      <c r="F31" s="75"/>
      <c r="G31" s="75"/>
      <c r="H31" s="75"/>
      <c r="I31" s="75"/>
      <c r="J31" s="76"/>
      <c r="K31" s="76"/>
      <c r="L31" s="77"/>
      <c r="M31" s="78"/>
      <c r="N31" s="76"/>
      <c r="O31" s="77"/>
      <c r="P31" s="78"/>
      <c r="Q31" s="76"/>
      <c r="R31" s="77"/>
      <c r="S31" s="77"/>
      <c r="T31" s="77"/>
      <c r="U31" s="77"/>
      <c r="V31" s="76"/>
      <c r="W31" s="76"/>
      <c r="X31" s="79"/>
      <c r="Y31" s="80"/>
      <c r="Z31" s="71"/>
      <c r="AA31" s="71"/>
    </row>
    <row r="32" spans="1:27">
      <c r="A32" s="160"/>
      <c r="B32" s="160"/>
      <c r="C32" s="164" t="s">
        <v>149</v>
      </c>
      <c r="D32" s="156"/>
      <c r="E32" s="109" t="s">
        <v>0</v>
      </c>
      <c r="F32" s="109"/>
      <c r="G32" s="109"/>
      <c r="H32" s="109"/>
      <c r="I32" s="109"/>
      <c r="J32" s="83">
        <v>114530</v>
      </c>
      <c r="K32" s="83">
        <v>107835</v>
      </c>
      <c r="L32" s="84">
        <v>0.94154370034052204</v>
      </c>
      <c r="M32" s="85">
        <v>38670</v>
      </c>
      <c r="N32" s="83">
        <v>27718</v>
      </c>
      <c r="O32" s="84">
        <v>0.25704084944591299</v>
      </c>
      <c r="P32" s="85">
        <v>397</v>
      </c>
      <c r="Q32" s="83">
        <v>239</v>
      </c>
      <c r="R32" s="84">
        <v>8.6225557399523794E-3</v>
      </c>
      <c r="S32" s="84">
        <v>2.21634905179209E-3</v>
      </c>
      <c r="T32" s="84">
        <v>3.68155051699356E-3</v>
      </c>
      <c r="U32" s="84">
        <v>1.02663563485906E-2</v>
      </c>
      <c r="V32" s="83">
        <v>6</v>
      </c>
      <c r="W32" s="83">
        <v>6</v>
      </c>
      <c r="X32" s="109" t="s">
        <v>0</v>
      </c>
      <c r="Y32" s="109" t="s">
        <v>0</v>
      </c>
      <c r="Z32" s="71"/>
      <c r="AA32" s="71"/>
    </row>
    <row r="33" spans="1:27" ht="20.399999999999999">
      <c r="A33" s="160"/>
      <c r="B33" s="160"/>
      <c r="C33" s="158" t="s">
        <v>33</v>
      </c>
      <c r="D33" s="74" t="s">
        <v>184</v>
      </c>
      <c r="E33" s="75">
        <v>44687.4585546296</v>
      </c>
      <c r="F33" s="75"/>
      <c r="G33" s="75"/>
      <c r="H33" s="75"/>
      <c r="I33" s="75"/>
      <c r="J33" s="76">
        <v>6775</v>
      </c>
      <c r="K33" s="76">
        <v>6145</v>
      </c>
      <c r="L33" s="77">
        <v>0.90701107011070103</v>
      </c>
      <c r="M33" s="78">
        <v>1443</v>
      </c>
      <c r="N33" s="76">
        <v>1047</v>
      </c>
      <c r="O33" s="77">
        <v>0.17038242473555701</v>
      </c>
      <c r="P33" s="78">
        <v>104</v>
      </c>
      <c r="Q33" s="76">
        <v>22</v>
      </c>
      <c r="R33" s="77">
        <v>2.1012416427889199E-2</v>
      </c>
      <c r="S33" s="77">
        <v>3.5801464605370202E-3</v>
      </c>
      <c r="T33" s="77">
        <v>1.6924328722538601E-2</v>
      </c>
      <c r="U33" s="77">
        <v>7.2072072072072099E-2</v>
      </c>
      <c r="V33" s="76">
        <v>4</v>
      </c>
      <c r="W33" s="76">
        <v>4</v>
      </c>
      <c r="X33" s="79">
        <v>1.7</v>
      </c>
      <c r="Y33" s="80" t="s">
        <v>185</v>
      </c>
      <c r="Z33" s="71"/>
      <c r="AA33" s="71"/>
    </row>
    <row r="34" spans="1:27" ht="20.399999999999999">
      <c r="A34" s="160"/>
      <c r="B34" s="160"/>
      <c r="C34" s="159"/>
      <c r="D34" s="74" t="s">
        <v>184</v>
      </c>
      <c r="E34" s="75">
        <v>44687.4585546296</v>
      </c>
      <c r="F34" s="101" t="s">
        <v>201</v>
      </c>
      <c r="G34" s="16">
        <v>18</v>
      </c>
      <c r="H34" s="17">
        <f>G34/P$33</f>
        <v>0.17307692307692307</v>
      </c>
      <c r="I34" s="17">
        <f>+G34/K$33</f>
        <v>2.9292107404393815E-3</v>
      </c>
      <c r="J34" s="76">
        <v>6775</v>
      </c>
      <c r="K34" s="76">
        <v>6145</v>
      </c>
      <c r="L34" s="77">
        <v>0.90701107011070103</v>
      </c>
      <c r="M34" s="78">
        <v>1443</v>
      </c>
      <c r="N34" s="76">
        <v>1047</v>
      </c>
      <c r="O34" s="77">
        <v>0.17038242473555701</v>
      </c>
      <c r="P34" s="78">
        <v>104</v>
      </c>
      <c r="Q34" s="76">
        <v>22</v>
      </c>
      <c r="R34" s="77">
        <v>2.1012416427889199E-2</v>
      </c>
      <c r="S34" s="77">
        <v>3.5801464605370202E-3</v>
      </c>
      <c r="T34" s="77">
        <v>1.6924328722538601E-2</v>
      </c>
      <c r="U34" s="77">
        <v>7.2072072072072099E-2</v>
      </c>
      <c r="V34" s="76">
        <v>4</v>
      </c>
      <c r="W34" s="76">
        <v>4</v>
      </c>
      <c r="X34" s="79">
        <v>1.7</v>
      </c>
      <c r="Y34" s="80"/>
      <c r="Z34" s="71"/>
      <c r="AA34" s="71"/>
    </row>
    <row r="35" spans="1:27" ht="20.399999999999999">
      <c r="A35" s="160"/>
      <c r="B35" s="160"/>
      <c r="C35" s="159"/>
      <c r="D35" s="74" t="s">
        <v>184</v>
      </c>
      <c r="E35" s="75">
        <v>44687.4585546296</v>
      </c>
      <c r="F35" s="101" t="s">
        <v>197</v>
      </c>
      <c r="G35" s="16">
        <v>9</v>
      </c>
      <c r="H35" s="17">
        <f>G35/P$33</f>
        <v>8.6538461538461536E-2</v>
      </c>
      <c r="I35" s="17">
        <f>+G35/K$33</f>
        <v>1.4646053702196907E-3</v>
      </c>
      <c r="J35" s="76">
        <v>6775</v>
      </c>
      <c r="K35" s="76">
        <v>6145</v>
      </c>
      <c r="L35" s="77">
        <v>0.90701107011070103</v>
      </c>
      <c r="M35" s="78">
        <v>1443</v>
      </c>
      <c r="N35" s="76">
        <v>1047</v>
      </c>
      <c r="O35" s="77">
        <v>0.17038242473555701</v>
      </c>
      <c r="P35" s="78">
        <v>104</v>
      </c>
      <c r="Q35" s="76">
        <v>22</v>
      </c>
      <c r="R35" s="77">
        <v>2.1012416427889199E-2</v>
      </c>
      <c r="S35" s="77">
        <v>3.5801464605370202E-3</v>
      </c>
      <c r="T35" s="77">
        <v>1.6924328722538601E-2</v>
      </c>
      <c r="U35" s="77">
        <v>7.2072072072072099E-2</v>
      </c>
      <c r="V35" s="76">
        <v>4</v>
      </c>
      <c r="W35" s="76">
        <v>4</v>
      </c>
      <c r="X35" s="79">
        <v>1.7</v>
      </c>
      <c r="Y35" s="80"/>
      <c r="Z35" s="71"/>
      <c r="AA35" s="71"/>
    </row>
    <row r="36" spans="1:27">
      <c r="A36" s="160"/>
      <c r="B36" s="160"/>
      <c r="C36" s="159"/>
      <c r="D36" s="74"/>
      <c r="E36" s="75"/>
      <c r="F36" s="75"/>
      <c r="G36" s="75"/>
      <c r="H36" s="75"/>
      <c r="I36" s="75"/>
      <c r="J36" s="76"/>
      <c r="K36" s="76"/>
      <c r="L36" s="77"/>
      <c r="M36" s="78"/>
      <c r="N36" s="76"/>
      <c r="O36" s="77"/>
      <c r="P36" s="78"/>
      <c r="Q36" s="76"/>
      <c r="R36" s="77"/>
      <c r="S36" s="77"/>
      <c r="T36" s="77"/>
      <c r="U36" s="77"/>
      <c r="V36" s="76"/>
      <c r="W36" s="76"/>
      <c r="X36" s="79"/>
      <c r="Y36" s="80"/>
      <c r="Z36" s="71"/>
      <c r="AA36" s="71"/>
    </row>
    <row r="37" spans="1:27" ht="30.6">
      <c r="A37" s="160"/>
      <c r="B37" s="160"/>
      <c r="C37" s="160"/>
      <c r="D37" s="74" t="s">
        <v>186</v>
      </c>
      <c r="E37" s="75">
        <v>44687.459594328699</v>
      </c>
      <c r="F37" s="75"/>
      <c r="G37" s="75"/>
      <c r="H37" s="75"/>
      <c r="I37" s="75"/>
      <c r="J37" s="76">
        <v>5065</v>
      </c>
      <c r="K37" s="76">
        <v>4944</v>
      </c>
      <c r="L37" s="77">
        <v>0.976110562685094</v>
      </c>
      <c r="M37" s="78">
        <v>1700</v>
      </c>
      <c r="N37" s="76">
        <v>1182</v>
      </c>
      <c r="O37" s="77">
        <v>0.23907766990291299</v>
      </c>
      <c r="P37" s="78">
        <v>19</v>
      </c>
      <c r="Q37" s="76">
        <v>7</v>
      </c>
      <c r="R37" s="77">
        <v>5.9221658206429799E-3</v>
      </c>
      <c r="S37" s="77">
        <v>1.4158576051779899E-3</v>
      </c>
      <c r="T37" s="77">
        <v>3.84304207119741E-3</v>
      </c>
      <c r="U37" s="77">
        <v>1.11764705882353E-2</v>
      </c>
      <c r="V37" s="76">
        <v>0</v>
      </c>
      <c r="W37" s="76">
        <v>0</v>
      </c>
      <c r="X37" s="79">
        <v>1.7</v>
      </c>
      <c r="Y37" s="80" t="s">
        <v>187</v>
      </c>
      <c r="Z37" s="71"/>
      <c r="AA37" s="71"/>
    </row>
    <row r="38" spans="1:27" ht="30.6">
      <c r="A38" s="160"/>
      <c r="B38" s="160"/>
      <c r="C38" s="160"/>
      <c r="D38" s="74" t="s">
        <v>186</v>
      </c>
      <c r="E38" s="75">
        <v>44687.459594328699</v>
      </c>
      <c r="F38" s="101" t="s">
        <v>201</v>
      </c>
      <c r="G38" s="16">
        <v>11</v>
      </c>
      <c r="H38" s="17">
        <f>G38/P$37</f>
        <v>0.57894736842105265</v>
      </c>
      <c r="I38" s="17">
        <f>+G38/K$37</f>
        <v>2.2249190938511327E-3</v>
      </c>
      <c r="J38" s="76">
        <v>5065</v>
      </c>
      <c r="K38" s="76">
        <v>4944</v>
      </c>
      <c r="L38" s="77">
        <v>0.976110562685094</v>
      </c>
      <c r="M38" s="78">
        <v>1700</v>
      </c>
      <c r="N38" s="76">
        <v>1182</v>
      </c>
      <c r="O38" s="77">
        <v>0.23907766990291299</v>
      </c>
      <c r="P38" s="78">
        <v>19</v>
      </c>
      <c r="Q38" s="76">
        <v>7</v>
      </c>
      <c r="R38" s="77">
        <v>5.9221658206429799E-3</v>
      </c>
      <c r="S38" s="77">
        <v>1.4158576051779899E-3</v>
      </c>
      <c r="T38" s="77">
        <v>3.84304207119741E-3</v>
      </c>
      <c r="U38" s="77">
        <v>1.11764705882353E-2</v>
      </c>
      <c r="V38" s="76">
        <v>0</v>
      </c>
      <c r="W38" s="76">
        <v>0</v>
      </c>
      <c r="X38" s="79">
        <v>1.7</v>
      </c>
      <c r="Y38" s="80"/>
      <c r="Z38" s="71"/>
      <c r="AA38" s="71"/>
    </row>
    <row r="39" spans="1:27">
      <c r="A39" s="160"/>
      <c r="B39" s="160"/>
      <c r="C39" s="160"/>
      <c r="D39" s="74"/>
      <c r="E39" s="75"/>
      <c r="F39" s="75"/>
      <c r="G39" s="75"/>
      <c r="H39" s="75"/>
      <c r="I39" s="75"/>
      <c r="J39" s="76"/>
      <c r="K39" s="76"/>
      <c r="L39" s="77"/>
      <c r="M39" s="78"/>
      <c r="N39" s="76"/>
      <c r="O39" s="77"/>
      <c r="P39" s="78"/>
      <c r="Q39" s="76"/>
      <c r="R39" s="77"/>
      <c r="S39" s="77"/>
      <c r="T39" s="77"/>
      <c r="U39" s="77"/>
      <c r="V39" s="76"/>
      <c r="W39" s="76"/>
      <c r="X39" s="79"/>
      <c r="Y39" s="80"/>
      <c r="Z39" s="71"/>
      <c r="AA39" s="71"/>
    </row>
    <row r="40" spans="1:27" ht="20.399999999999999">
      <c r="A40" s="160"/>
      <c r="B40" s="160"/>
      <c r="C40" s="160"/>
      <c r="D40" s="74" t="s">
        <v>188</v>
      </c>
      <c r="E40" s="75">
        <v>44691.416943483797</v>
      </c>
      <c r="F40" s="75"/>
      <c r="G40" s="75"/>
      <c r="H40" s="75"/>
      <c r="I40" s="75"/>
      <c r="J40" s="76">
        <v>6750</v>
      </c>
      <c r="K40" s="76">
        <v>6055</v>
      </c>
      <c r="L40" s="77">
        <v>0.89703703703703697</v>
      </c>
      <c r="M40" s="78">
        <v>1415</v>
      </c>
      <c r="N40" s="76">
        <v>996</v>
      </c>
      <c r="O40" s="77">
        <v>0.1644921552436</v>
      </c>
      <c r="P40" s="78">
        <v>41</v>
      </c>
      <c r="Q40" s="76">
        <v>18</v>
      </c>
      <c r="R40" s="77">
        <v>1.8072289156626498E-2</v>
      </c>
      <c r="S40" s="77">
        <v>2.9727497935590399E-3</v>
      </c>
      <c r="T40" s="77">
        <v>6.7712634186622598E-3</v>
      </c>
      <c r="U40" s="77">
        <v>2.8975265017667801E-2</v>
      </c>
      <c r="V40" s="76">
        <v>5</v>
      </c>
      <c r="W40" s="76">
        <v>7</v>
      </c>
      <c r="X40" s="79">
        <v>2</v>
      </c>
      <c r="Y40" s="80" t="s">
        <v>174</v>
      </c>
      <c r="Z40" s="71"/>
      <c r="AA40" s="71"/>
    </row>
    <row r="41" spans="1:27" ht="20.399999999999999">
      <c r="A41" s="160"/>
      <c r="B41" s="160"/>
      <c r="C41" s="160"/>
      <c r="D41" s="74" t="s">
        <v>188</v>
      </c>
      <c r="E41" s="75">
        <v>44691.416943483797</v>
      </c>
      <c r="F41" s="101" t="s">
        <v>201</v>
      </c>
      <c r="G41" s="16">
        <v>15</v>
      </c>
      <c r="H41" s="17">
        <f>G41/P$41</f>
        <v>0.36585365853658536</v>
      </c>
      <c r="I41" s="17">
        <f>+G41/K$41</f>
        <v>2.477291494632535E-3</v>
      </c>
      <c r="J41" s="76">
        <v>6750</v>
      </c>
      <c r="K41" s="76">
        <v>6055</v>
      </c>
      <c r="L41" s="77">
        <v>0.89703703703703697</v>
      </c>
      <c r="M41" s="78">
        <v>1415</v>
      </c>
      <c r="N41" s="76">
        <v>996</v>
      </c>
      <c r="O41" s="77">
        <v>0.1644921552436</v>
      </c>
      <c r="P41" s="78">
        <v>41</v>
      </c>
      <c r="Q41" s="76">
        <v>18</v>
      </c>
      <c r="R41" s="77">
        <v>1.8072289156626498E-2</v>
      </c>
      <c r="S41" s="77">
        <v>2.9727497935590399E-3</v>
      </c>
      <c r="T41" s="77">
        <v>6.7712634186622598E-3</v>
      </c>
      <c r="U41" s="77">
        <v>2.8975265017667801E-2</v>
      </c>
      <c r="V41" s="76">
        <v>5</v>
      </c>
      <c r="W41" s="76">
        <v>7</v>
      </c>
      <c r="X41" s="79">
        <v>2</v>
      </c>
      <c r="Y41" s="80"/>
      <c r="Z41" s="71"/>
      <c r="AA41" s="71"/>
    </row>
    <row r="42" spans="1:27" ht="20.399999999999999">
      <c r="A42" s="160"/>
      <c r="B42" s="160"/>
      <c r="C42" s="160"/>
      <c r="D42" s="74" t="s">
        <v>188</v>
      </c>
      <c r="E42" s="75">
        <v>44691.416943483797</v>
      </c>
      <c r="F42" s="101" t="s">
        <v>197</v>
      </c>
      <c r="G42" s="16">
        <v>2</v>
      </c>
      <c r="H42" s="17">
        <f>G42/P$41</f>
        <v>4.878048780487805E-2</v>
      </c>
      <c r="I42" s="17">
        <f>+G42/K$41</f>
        <v>3.3030553261767135E-4</v>
      </c>
      <c r="J42" s="76">
        <v>6750</v>
      </c>
      <c r="K42" s="76">
        <v>6055</v>
      </c>
      <c r="L42" s="77">
        <v>0.89703703703703697</v>
      </c>
      <c r="M42" s="78">
        <v>1415</v>
      </c>
      <c r="N42" s="76">
        <v>996</v>
      </c>
      <c r="O42" s="77">
        <v>0.1644921552436</v>
      </c>
      <c r="P42" s="78">
        <v>41</v>
      </c>
      <c r="Q42" s="76">
        <v>18</v>
      </c>
      <c r="R42" s="77">
        <v>1.8072289156626498E-2</v>
      </c>
      <c r="S42" s="77">
        <v>2.9727497935590399E-3</v>
      </c>
      <c r="T42" s="77">
        <v>6.7712634186622598E-3</v>
      </c>
      <c r="U42" s="77">
        <v>2.8975265017667801E-2</v>
      </c>
      <c r="V42" s="76">
        <v>5</v>
      </c>
      <c r="W42" s="76">
        <v>7</v>
      </c>
      <c r="X42" s="79">
        <v>2</v>
      </c>
      <c r="Y42" s="80"/>
      <c r="Z42" s="71"/>
      <c r="AA42" s="71"/>
    </row>
    <row r="43" spans="1:27">
      <c r="A43" s="160"/>
      <c r="B43" s="160"/>
      <c r="C43" s="160"/>
      <c r="D43" s="74"/>
      <c r="E43" s="75"/>
      <c r="F43" s="75"/>
      <c r="G43" s="75"/>
      <c r="H43" s="75"/>
      <c r="I43" s="75"/>
      <c r="J43" s="76"/>
      <c r="K43" s="76"/>
      <c r="L43" s="77"/>
      <c r="M43" s="78"/>
      <c r="N43" s="76"/>
      <c r="O43" s="77"/>
      <c r="P43" s="78"/>
      <c r="Q43" s="76"/>
      <c r="R43" s="77"/>
      <c r="S43" s="77"/>
      <c r="T43" s="77"/>
      <c r="U43" s="77"/>
      <c r="V43" s="76"/>
      <c r="W43" s="76"/>
      <c r="X43" s="79"/>
      <c r="Y43" s="80"/>
      <c r="Z43" s="71"/>
      <c r="AA43" s="71"/>
    </row>
    <row r="44" spans="1:27" ht="20.399999999999999">
      <c r="A44" s="160"/>
      <c r="B44" s="160"/>
      <c r="C44" s="160"/>
      <c r="D44" s="74" t="s">
        <v>189</v>
      </c>
      <c r="E44" s="75">
        <v>44701.4377201389</v>
      </c>
      <c r="F44" s="75"/>
      <c r="G44" s="75"/>
      <c r="H44" s="75"/>
      <c r="I44" s="75"/>
      <c r="J44" s="76">
        <v>6533</v>
      </c>
      <c r="K44" s="76">
        <v>5963</v>
      </c>
      <c r="L44" s="77">
        <v>0.91275065054339499</v>
      </c>
      <c r="M44" s="78">
        <v>1381</v>
      </c>
      <c r="N44" s="76">
        <v>964</v>
      </c>
      <c r="O44" s="77">
        <v>0.161663592151602</v>
      </c>
      <c r="P44" s="78">
        <v>32</v>
      </c>
      <c r="Q44" s="76">
        <v>20</v>
      </c>
      <c r="R44" s="77">
        <v>2.0746887966804999E-2</v>
      </c>
      <c r="S44" s="77">
        <v>3.3540164346805299E-3</v>
      </c>
      <c r="T44" s="77">
        <v>5.3664262954888501E-3</v>
      </c>
      <c r="U44" s="77">
        <v>2.3171614771904402E-2</v>
      </c>
      <c r="V44" s="76">
        <v>8</v>
      </c>
      <c r="W44" s="76">
        <v>10</v>
      </c>
      <c r="X44" s="79">
        <v>1.7</v>
      </c>
      <c r="Y44" s="80" t="s">
        <v>178</v>
      </c>
      <c r="Z44" s="71"/>
      <c r="AA44" s="71"/>
    </row>
    <row r="45" spans="1:27" ht="20.399999999999999">
      <c r="A45" s="160"/>
      <c r="B45" s="160"/>
      <c r="C45" s="160"/>
      <c r="D45" s="74" t="s">
        <v>189</v>
      </c>
      <c r="E45" s="75">
        <v>44701.4377201389</v>
      </c>
      <c r="F45" s="101" t="s">
        <v>201</v>
      </c>
      <c r="G45" s="16">
        <v>19</v>
      </c>
      <c r="H45" s="17">
        <f>G45/P$44</f>
        <v>0.59375</v>
      </c>
      <c r="I45" s="17">
        <f>+G45/K$44</f>
        <v>3.1863156129465033E-3</v>
      </c>
      <c r="J45" s="76">
        <v>6533</v>
      </c>
      <c r="K45" s="76">
        <v>5963</v>
      </c>
      <c r="L45" s="77">
        <v>0.91275065054339499</v>
      </c>
      <c r="M45" s="78">
        <v>1381</v>
      </c>
      <c r="N45" s="76">
        <v>964</v>
      </c>
      <c r="O45" s="77">
        <v>0.161663592151602</v>
      </c>
      <c r="P45" s="78">
        <v>32</v>
      </c>
      <c r="Q45" s="76">
        <v>20</v>
      </c>
      <c r="R45" s="77">
        <v>2.0746887966804999E-2</v>
      </c>
      <c r="S45" s="77">
        <v>3.3540164346805299E-3</v>
      </c>
      <c r="T45" s="77">
        <v>5.3664262954888501E-3</v>
      </c>
      <c r="U45" s="77">
        <v>2.3171614771904402E-2</v>
      </c>
      <c r="V45" s="76">
        <v>8</v>
      </c>
      <c r="W45" s="76">
        <v>10</v>
      </c>
      <c r="X45" s="79">
        <v>1.7</v>
      </c>
      <c r="Y45" s="80"/>
      <c r="Z45" s="71"/>
      <c r="AA45" s="71"/>
    </row>
    <row r="46" spans="1:27">
      <c r="A46" s="160"/>
      <c r="B46" s="160"/>
      <c r="C46" s="160"/>
      <c r="D46" s="74"/>
      <c r="E46" s="75"/>
      <c r="F46" s="75"/>
      <c r="G46" s="75"/>
      <c r="H46" s="75"/>
      <c r="I46" s="75"/>
      <c r="J46" s="76"/>
      <c r="K46" s="76"/>
      <c r="L46" s="77"/>
      <c r="M46" s="78"/>
      <c r="N46" s="76"/>
      <c r="O46" s="77"/>
      <c r="P46" s="78"/>
      <c r="Q46" s="76"/>
      <c r="R46" s="77"/>
      <c r="S46" s="77"/>
      <c r="T46" s="77"/>
      <c r="U46" s="77"/>
      <c r="V46" s="76"/>
      <c r="W46" s="76"/>
      <c r="X46" s="79"/>
      <c r="Y46" s="80"/>
      <c r="Z46" s="71"/>
      <c r="AA46" s="71"/>
    </row>
    <row r="47" spans="1:27" ht="20.399999999999999">
      <c r="A47" s="160"/>
      <c r="B47" s="160"/>
      <c r="C47" s="161"/>
      <c r="D47" s="74" t="s">
        <v>190</v>
      </c>
      <c r="E47" s="75">
        <v>44708.375416898103</v>
      </c>
      <c r="F47" s="75"/>
      <c r="G47" s="75"/>
      <c r="H47" s="75"/>
      <c r="I47" s="75"/>
      <c r="J47" s="76">
        <v>6381</v>
      </c>
      <c r="K47" s="76">
        <v>5974</v>
      </c>
      <c r="L47" s="77">
        <v>0.93621689390377705</v>
      </c>
      <c r="M47" s="78">
        <v>1453</v>
      </c>
      <c r="N47" s="76">
        <v>1027</v>
      </c>
      <c r="O47" s="77">
        <v>0.17191161700703</v>
      </c>
      <c r="P47" s="78">
        <v>27</v>
      </c>
      <c r="Q47" s="76">
        <v>10</v>
      </c>
      <c r="R47" s="77">
        <v>9.7370983446932804E-3</v>
      </c>
      <c r="S47" s="77">
        <v>1.6739203213927E-3</v>
      </c>
      <c r="T47" s="77">
        <v>4.5195848677602899E-3</v>
      </c>
      <c r="U47" s="77">
        <v>1.8582243633861E-2</v>
      </c>
      <c r="V47" s="76">
        <v>4</v>
      </c>
      <c r="W47" s="76">
        <v>8</v>
      </c>
      <c r="X47" s="79">
        <v>1.3</v>
      </c>
      <c r="Y47" s="80" t="s">
        <v>191</v>
      </c>
      <c r="Z47" s="71"/>
      <c r="AA47" s="71"/>
    </row>
    <row r="48" spans="1:27" ht="20.399999999999999">
      <c r="A48" s="160"/>
      <c r="B48" s="160"/>
      <c r="C48" s="108"/>
      <c r="D48" s="74" t="s">
        <v>190</v>
      </c>
      <c r="E48" s="75">
        <v>44708.375416898103</v>
      </c>
      <c r="F48" s="101" t="s">
        <v>201</v>
      </c>
      <c r="G48" s="16">
        <v>11</v>
      </c>
      <c r="H48" s="17">
        <f>G48/P$4</f>
        <v>0.15492957746478872</v>
      </c>
      <c r="I48" s="17">
        <f>+G48/K$47</f>
        <v>1.8413123535319718E-3</v>
      </c>
      <c r="J48" s="76">
        <v>6381</v>
      </c>
      <c r="K48" s="76">
        <v>5974</v>
      </c>
      <c r="L48" s="77">
        <v>0.93621689390377705</v>
      </c>
      <c r="M48" s="78">
        <v>1453</v>
      </c>
      <c r="N48" s="76">
        <v>1027</v>
      </c>
      <c r="O48" s="77">
        <v>0.17191161700703</v>
      </c>
      <c r="P48" s="78">
        <v>27</v>
      </c>
      <c r="Q48" s="76">
        <v>10</v>
      </c>
      <c r="R48" s="77">
        <v>9.7370983446932804E-3</v>
      </c>
      <c r="S48" s="77">
        <v>1.6739203213927E-3</v>
      </c>
      <c r="T48" s="77">
        <v>4.5195848677602899E-3</v>
      </c>
      <c r="U48" s="77">
        <v>1.8582243633861E-2</v>
      </c>
      <c r="V48" s="76">
        <v>4</v>
      </c>
      <c r="W48" s="76">
        <v>8</v>
      </c>
      <c r="X48" s="79">
        <v>1.3</v>
      </c>
      <c r="Y48" s="80"/>
      <c r="Z48" s="71"/>
      <c r="AA48" s="71"/>
    </row>
    <row r="49" spans="1:27">
      <c r="A49" s="160"/>
      <c r="B49" s="161"/>
      <c r="C49" s="164" t="s">
        <v>41</v>
      </c>
      <c r="D49" s="156"/>
      <c r="E49" s="109" t="s">
        <v>0</v>
      </c>
      <c r="F49" s="109"/>
      <c r="G49" s="109"/>
      <c r="H49" s="109"/>
      <c r="I49" s="109"/>
      <c r="J49" s="83">
        <v>31504</v>
      </c>
      <c r="K49" s="83">
        <v>29081</v>
      </c>
      <c r="L49" s="84">
        <v>0.92308913153885197</v>
      </c>
      <c r="M49" s="85">
        <v>7392</v>
      </c>
      <c r="N49" s="83">
        <v>5216</v>
      </c>
      <c r="O49" s="84">
        <v>0.179361094872941</v>
      </c>
      <c r="P49" s="85">
        <v>223</v>
      </c>
      <c r="Q49" s="83">
        <v>77</v>
      </c>
      <c r="R49" s="84">
        <v>1.47622699386503E-2</v>
      </c>
      <c r="S49" s="84">
        <v>2.6477768990062199E-3</v>
      </c>
      <c r="T49" s="84">
        <v>7.6682369932258203E-3</v>
      </c>
      <c r="U49" s="84">
        <v>3.0167748917748899E-2</v>
      </c>
      <c r="V49" s="83">
        <v>21</v>
      </c>
      <c r="W49" s="83">
        <v>29</v>
      </c>
      <c r="X49" s="109" t="s">
        <v>0</v>
      </c>
      <c r="Y49" s="109" t="s">
        <v>0</v>
      </c>
      <c r="Z49" s="71"/>
      <c r="AA49" s="71"/>
    </row>
    <row r="50" spans="1:27">
      <c r="A50" s="161"/>
      <c r="B50" s="165" t="s">
        <v>192</v>
      </c>
      <c r="C50" s="155"/>
      <c r="D50" s="156"/>
      <c r="E50" s="86" t="s">
        <v>0</v>
      </c>
      <c r="F50" s="86"/>
      <c r="G50" s="86"/>
      <c r="H50" s="86"/>
      <c r="I50" s="86"/>
      <c r="J50" s="87">
        <v>146034</v>
      </c>
      <c r="K50" s="87">
        <v>136916</v>
      </c>
      <c r="L50" s="88">
        <v>0.937562485448594</v>
      </c>
      <c r="M50" s="89">
        <v>46062</v>
      </c>
      <c r="N50" s="87">
        <v>32934</v>
      </c>
      <c r="O50" s="88">
        <v>0.24054164597271299</v>
      </c>
      <c r="P50" s="89">
        <v>620</v>
      </c>
      <c r="Q50" s="87">
        <v>316</v>
      </c>
      <c r="R50" s="88">
        <v>9.5949474706989706E-3</v>
      </c>
      <c r="S50" s="88">
        <v>2.3079844576236498E-3</v>
      </c>
      <c r="T50" s="88">
        <v>4.5283239358438797E-3</v>
      </c>
      <c r="U50" s="88">
        <v>1.34601189700838E-2</v>
      </c>
      <c r="V50" s="87">
        <v>27</v>
      </c>
      <c r="W50" s="87">
        <v>35</v>
      </c>
      <c r="X50" s="86" t="s">
        <v>0</v>
      </c>
      <c r="Y50" s="86" t="s">
        <v>0</v>
      </c>
      <c r="Z50" s="71"/>
      <c r="AA50" s="71"/>
    </row>
    <row r="51" spans="1:27">
      <c r="A51" s="154" t="s">
        <v>193</v>
      </c>
      <c r="B51" s="155"/>
      <c r="C51" s="155"/>
      <c r="D51" s="156"/>
      <c r="E51" s="106" t="s">
        <v>0</v>
      </c>
      <c r="F51" s="106"/>
      <c r="G51" s="106"/>
      <c r="H51" s="106"/>
      <c r="I51" s="106"/>
      <c r="J51" s="91">
        <v>146034</v>
      </c>
      <c r="K51" s="91">
        <v>136916</v>
      </c>
      <c r="L51" s="92">
        <v>0.937562485448594</v>
      </c>
      <c r="M51" s="93">
        <v>46062</v>
      </c>
      <c r="N51" s="91">
        <v>32934</v>
      </c>
      <c r="O51" s="92">
        <v>0.24054164597271299</v>
      </c>
      <c r="P51" s="93">
        <v>620</v>
      </c>
      <c r="Q51" s="91">
        <v>316</v>
      </c>
      <c r="R51" s="92">
        <v>9.5949474706989706E-3</v>
      </c>
      <c r="S51" s="92">
        <v>2.3079844576236498E-3</v>
      </c>
      <c r="T51" s="92">
        <v>4.5283239358438797E-3</v>
      </c>
      <c r="U51" s="92">
        <v>1.34601189700838E-2</v>
      </c>
      <c r="V51" s="91">
        <v>27</v>
      </c>
      <c r="W51" s="91">
        <v>35</v>
      </c>
      <c r="X51" s="106" t="s">
        <v>0</v>
      </c>
      <c r="Y51" s="106" t="s">
        <v>0</v>
      </c>
      <c r="Z51" s="71"/>
      <c r="AA51" s="71"/>
    </row>
    <row r="52" spans="1:27">
      <c r="A52" s="157" t="s">
        <v>194</v>
      </c>
      <c r="B52" s="155"/>
      <c r="C52" s="155"/>
      <c r="D52" s="156"/>
      <c r="E52" s="107" t="s">
        <v>0</v>
      </c>
      <c r="F52" s="107"/>
      <c r="G52" s="107"/>
      <c r="H52" s="107"/>
      <c r="I52" s="107"/>
      <c r="J52" s="95">
        <v>146034</v>
      </c>
      <c r="K52" s="95">
        <v>136916</v>
      </c>
      <c r="L52" s="96">
        <v>0.937562485448594</v>
      </c>
      <c r="M52" s="97">
        <v>46062</v>
      </c>
      <c r="N52" s="95">
        <v>32934</v>
      </c>
      <c r="O52" s="96">
        <v>0.24054164597271299</v>
      </c>
      <c r="P52" s="97">
        <v>620</v>
      </c>
      <c r="Q52" s="95">
        <v>316</v>
      </c>
      <c r="R52" s="96">
        <v>9.5949474706989706E-3</v>
      </c>
      <c r="S52" s="96">
        <v>2.3079844576236498E-3</v>
      </c>
      <c r="T52" s="96">
        <v>4.5283239358438797E-3</v>
      </c>
      <c r="U52" s="96">
        <v>1.34601189700838E-2</v>
      </c>
      <c r="V52" s="95">
        <v>27</v>
      </c>
      <c r="W52" s="95">
        <v>35</v>
      </c>
      <c r="X52" s="107" t="s">
        <v>0</v>
      </c>
      <c r="Y52" s="107" t="s">
        <v>0</v>
      </c>
      <c r="Z52" s="71"/>
      <c r="AA52" s="71"/>
    </row>
    <row r="53" spans="1:27" ht="0" hidden="1" customHeight="1"/>
  </sheetData>
  <autoFilter ref="A3:Y3" xr:uid="{54A819D8-A9D8-4151-939B-57209EA4AAD8}"/>
  <mergeCells count="10">
    <mergeCell ref="A51:D51"/>
    <mergeCell ref="A52:D52"/>
    <mergeCell ref="A2:E2"/>
    <mergeCell ref="A4:A50"/>
    <mergeCell ref="B4:B49"/>
    <mergeCell ref="C4:C27"/>
    <mergeCell ref="C32:D32"/>
    <mergeCell ref="C33:C47"/>
    <mergeCell ref="C49:D49"/>
    <mergeCell ref="B50:D50"/>
  </mergeCells>
  <hyperlinks>
    <hyperlink ref="D4" r:id="rId1" xr:uid="{56BF2890-FEF2-46D3-82B2-3FB9C7947C3C}"/>
    <hyperlink ref="D8" r:id="rId2" xr:uid="{601A5AAF-2FEB-4420-8112-B3A3D93A5F25}"/>
    <hyperlink ref="D11" r:id="rId3" xr:uid="{2A7C3980-CAC0-42E4-A3F2-A80F8A4BCE3B}"/>
    <hyperlink ref="D15" r:id="rId4" xr:uid="{D4B1A79B-EEFC-4F46-9E5F-701FBE3E7709}"/>
    <hyperlink ref="D19" r:id="rId5" xr:uid="{CA4DF62B-489F-4473-9F84-8145CD76039D}"/>
    <hyperlink ref="D22" r:id="rId6" xr:uid="{7CE3B8CC-AE1B-4D40-99A8-B6A098C62C72}"/>
    <hyperlink ref="D24" r:id="rId7" xr:uid="{81927B9C-744C-46BB-B913-231431E3D8F1}"/>
    <hyperlink ref="D27" r:id="rId8" xr:uid="{A5FF2B4F-A8F8-4B5E-A784-B90AF3E12676}"/>
    <hyperlink ref="D33" r:id="rId9" xr:uid="{685DC2CD-BC69-434B-A048-D501530B4184}"/>
    <hyperlink ref="D37" r:id="rId10" xr:uid="{6642D3F4-CB49-43FF-A519-DA61A47D1440}"/>
    <hyperlink ref="D40" r:id="rId11" xr:uid="{C7324886-0066-4499-8739-946E3D09221C}"/>
    <hyperlink ref="D44" r:id="rId12" xr:uid="{04B032F9-CD70-4B89-BB67-51EC83708027}"/>
    <hyperlink ref="D47" r:id="rId13" xr:uid="{1B4DBCC9-A00C-4E99-A582-53EBD275447F}"/>
    <hyperlink ref="D5" r:id="rId14" xr:uid="{77E43894-4DFA-40AE-A1F6-269DA517DE82}"/>
    <hyperlink ref="D6" r:id="rId15" xr:uid="{3B744C0F-00B4-4CC1-9D42-369B38B39C88}"/>
    <hyperlink ref="D9" r:id="rId16" xr:uid="{BEFA1CF7-2BF9-406C-8ABE-14442372E886}"/>
    <hyperlink ref="D12" r:id="rId17" xr:uid="{BD62CE5A-8A0B-4C4F-865B-792F197F987D}"/>
    <hyperlink ref="D13" r:id="rId18" xr:uid="{C306662F-08E1-4065-B627-811A05EB98BE}"/>
    <hyperlink ref="D16" r:id="rId19" xr:uid="{5E706EDC-A9E5-4759-90E1-AD5D7DACDEA8}"/>
    <hyperlink ref="D17" r:id="rId20" xr:uid="{F7AC2B49-00F9-4081-BAD0-FE77A5B00E72}"/>
    <hyperlink ref="D20" r:id="rId21" xr:uid="{52868ABC-49A0-47B5-92B2-0EC7088C67FC}"/>
    <hyperlink ref="D25" r:id="rId22" xr:uid="{D91A7C2C-6045-4F50-BEB3-B19B599BF50B}"/>
    <hyperlink ref="D28" r:id="rId23" xr:uid="{3B3C7C66-7AFB-41C7-A29C-1B8BFA68B768}"/>
    <hyperlink ref="D29" r:id="rId24" xr:uid="{FE4BEFEA-83F1-4285-816D-AD0D0D394512}"/>
    <hyperlink ref="D30" r:id="rId25" xr:uid="{2F9A7901-9BD9-4E96-AEF5-8DBAB9267E98}"/>
    <hyperlink ref="D34" r:id="rId26" xr:uid="{834A7FF7-05A7-4BA1-BE66-FFD4BE718A5C}"/>
    <hyperlink ref="D35" r:id="rId27" xr:uid="{56C5D0AE-1D20-4FA4-A2D7-B7DA5FAE3101}"/>
    <hyperlink ref="D38" r:id="rId28" xr:uid="{F04A6462-25F4-4029-B9D4-4FE9994C0A3E}"/>
    <hyperlink ref="D41" r:id="rId29" xr:uid="{12560FF2-56CD-44C7-8CE5-974C8DE52CA1}"/>
    <hyperlink ref="D42" r:id="rId30" xr:uid="{EA17B2C8-9E12-40D9-82A1-FC583308BB6B}"/>
    <hyperlink ref="D45" r:id="rId31" xr:uid="{273A5887-4EAA-4A63-8131-77422E7B96D8}"/>
    <hyperlink ref="D48" r:id="rId32" xr:uid="{E80D0B3A-1A75-4FDD-8DD7-3F8151FF707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03405-75E4-4449-BB43-E64E853BC4C8}">
  <dimension ref="A1:W14"/>
  <sheetViews>
    <sheetView tabSelected="1" topLeftCell="W1" workbookViewId="0">
      <selection activeCell="AJ5" sqref="AJ5"/>
    </sheetView>
  </sheetViews>
  <sheetFormatPr defaultRowHeight="14.4"/>
  <cols>
    <col min="1" max="1" width="13.6640625" style="70" customWidth="1"/>
    <col min="2" max="2" width="8" style="70" customWidth="1"/>
    <col min="3" max="3" width="15.77734375" style="70" customWidth="1"/>
    <col min="4" max="4" width="34.33203125" style="70" customWidth="1"/>
    <col min="5" max="9" width="9.5546875" style="70" customWidth="1"/>
    <col min="10" max="11" width="8.88671875" style="70"/>
    <col min="12" max="12" width="9.21875" style="70" customWidth="1"/>
    <col min="13" max="15" width="8.88671875" style="70"/>
    <col min="16" max="17" width="8.21875" style="70" customWidth="1"/>
    <col min="18" max="18" width="6.88671875" style="70" customWidth="1"/>
    <col min="19" max="20" width="8.21875" style="70" customWidth="1"/>
    <col min="21" max="22" width="6.88671875" style="70" customWidth="1"/>
    <col min="23" max="23" width="37.5546875" style="70" customWidth="1"/>
    <col min="24" max="16384" width="8.88671875" style="70"/>
  </cols>
  <sheetData>
    <row r="1" spans="1:23" ht="1.05" customHeight="1">
      <c r="A1" s="71"/>
      <c r="B1" s="71"/>
      <c r="C1" s="71"/>
      <c r="D1" s="71"/>
      <c r="E1" s="71"/>
      <c r="F1" s="127"/>
      <c r="G1" s="127"/>
      <c r="H1" s="127"/>
      <c r="I1" s="127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s="65" customFormat="1" ht="55.8" customHeight="1">
      <c r="A2" s="128" t="s">
        <v>208</v>
      </c>
      <c r="B2" s="129"/>
      <c r="C2" s="129"/>
      <c r="D2" s="129"/>
      <c r="E2" s="129"/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/>
      <c r="L2" s="63"/>
      <c r="M2" s="63"/>
      <c r="N2" s="63"/>
      <c r="O2" s="63" t="s">
        <v>0</v>
      </c>
      <c r="P2" s="63" t="s">
        <v>0</v>
      </c>
      <c r="Q2" s="63" t="s">
        <v>0</v>
      </c>
      <c r="R2" s="64" t="s">
        <v>0</v>
      </c>
      <c r="S2" s="63" t="s">
        <v>0</v>
      </c>
      <c r="T2" s="64" t="s">
        <v>0</v>
      </c>
      <c r="U2" s="64" t="s">
        <v>0</v>
      </c>
      <c r="V2" s="63" t="s">
        <v>0</v>
      </c>
      <c r="W2" s="64" t="s">
        <v>0</v>
      </c>
    </row>
    <row r="3" spans="1:23" ht="42">
      <c r="A3" s="72" t="s">
        <v>1</v>
      </c>
      <c r="B3" s="73" t="s">
        <v>2</v>
      </c>
      <c r="C3" s="72" t="s">
        <v>3</v>
      </c>
      <c r="D3" s="72" t="s">
        <v>4</v>
      </c>
      <c r="E3" s="73" t="s">
        <v>5</v>
      </c>
      <c r="F3" s="1" t="s">
        <v>45</v>
      </c>
      <c r="G3" s="2" t="s">
        <v>46</v>
      </c>
      <c r="H3" s="3" t="s">
        <v>47</v>
      </c>
      <c r="I3" s="3" t="s">
        <v>48</v>
      </c>
      <c r="J3" s="73" t="s">
        <v>6</v>
      </c>
      <c r="K3" s="73" t="s">
        <v>7</v>
      </c>
      <c r="L3" s="73" t="s">
        <v>8</v>
      </c>
      <c r="M3" s="73" t="s">
        <v>10</v>
      </c>
      <c r="N3" s="73" t="s">
        <v>9</v>
      </c>
      <c r="O3" s="73" t="s">
        <v>107</v>
      </c>
      <c r="P3" s="73" t="s">
        <v>12</v>
      </c>
      <c r="Q3" s="73" t="s">
        <v>11</v>
      </c>
      <c r="R3" s="73" t="s">
        <v>109</v>
      </c>
      <c r="S3" s="73" t="s">
        <v>108</v>
      </c>
      <c r="T3" s="73" t="s">
        <v>13</v>
      </c>
      <c r="U3" s="73" t="s">
        <v>14</v>
      </c>
      <c r="V3" s="73" t="s">
        <v>15</v>
      </c>
      <c r="W3" s="73" t="s">
        <v>16</v>
      </c>
    </row>
    <row r="4" spans="1:23" ht="20.399999999999999">
      <c r="A4" s="158" t="s">
        <v>17</v>
      </c>
      <c r="B4" s="162">
        <v>44713</v>
      </c>
      <c r="C4" s="112" t="s">
        <v>18</v>
      </c>
      <c r="D4" s="74" t="s">
        <v>202</v>
      </c>
      <c r="E4" s="75">
        <v>44715.375284340298</v>
      </c>
      <c r="F4" s="75"/>
      <c r="G4" s="75"/>
      <c r="H4" s="75"/>
      <c r="I4" s="75"/>
      <c r="J4" s="76">
        <v>21121</v>
      </c>
      <c r="K4" s="76">
        <v>20356</v>
      </c>
      <c r="L4" s="77">
        <v>0.96378012404715696</v>
      </c>
      <c r="M4" s="78">
        <v>7806</v>
      </c>
      <c r="N4" s="76">
        <v>5530</v>
      </c>
      <c r="O4" s="77">
        <v>0.27166437414030298</v>
      </c>
      <c r="P4" s="78">
        <v>55</v>
      </c>
      <c r="Q4" s="76">
        <v>30</v>
      </c>
      <c r="R4" s="77">
        <v>5.4249547920433997E-3</v>
      </c>
      <c r="S4" s="77">
        <v>1.4737669483199101E-3</v>
      </c>
      <c r="T4" s="77">
        <v>2.7019060719198299E-3</v>
      </c>
      <c r="U4" s="77">
        <v>7.0458621573148902E-3</v>
      </c>
      <c r="V4" s="79">
        <v>1.8</v>
      </c>
      <c r="W4" s="80" t="s">
        <v>203</v>
      </c>
    </row>
    <row r="5" spans="1:23" ht="20.399999999999999">
      <c r="A5" s="159"/>
      <c r="B5" s="166"/>
      <c r="C5" s="125"/>
      <c r="D5" s="74" t="s">
        <v>202</v>
      </c>
      <c r="E5" s="75">
        <v>44715.375284340298</v>
      </c>
      <c r="F5" s="101" t="s">
        <v>196</v>
      </c>
      <c r="G5" s="16">
        <v>11</v>
      </c>
      <c r="H5" s="17">
        <f>G5/P$5</f>
        <v>0.2</v>
      </c>
      <c r="I5" s="17">
        <f>+G5/K$5</f>
        <v>5.4038121438396538E-4</v>
      </c>
      <c r="J5" s="76">
        <v>21121</v>
      </c>
      <c r="K5" s="76">
        <v>20356</v>
      </c>
      <c r="L5" s="77">
        <v>0.96378012404715696</v>
      </c>
      <c r="M5" s="78">
        <v>7806</v>
      </c>
      <c r="N5" s="76">
        <v>5530</v>
      </c>
      <c r="O5" s="77">
        <v>0.27166437414030298</v>
      </c>
      <c r="P5" s="78">
        <v>55</v>
      </c>
      <c r="Q5" s="76">
        <v>30</v>
      </c>
      <c r="R5" s="77">
        <v>5.4249547920433997E-3</v>
      </c>
      <c r="S5" s="77">
        <v>1.4737669483199101E-3</v>
      </c>
      <c r="T5" s="77">
        <v>2.7019060719198299E-3</v>
      </c>
      <c r="U5" s="77">
        <v>7.0458621573148902E-3</v>
      </c>
      <c r="V5" s="79">
        <v>1.8</v>
      </c>
      <c r="W5" s="80"/>
    </row>
    <row r="6" spans="1:23" ht="20.399999999999999">
      <c r="A6" s="159"/>
      <c r="B6" s="166"/>
      <c r="C6" s="125"/>
      <c r="D6" s="74" t="s">
        <v>202</v>
      </c>
      <c r="E6" s="75">
        <v>44715.375284340298</v>
      </c>
      <c r="F6" s="101" t="s">
        <v>209</v>
      </c>
      <c r="G6" s="16">
        <v>11</v>
      </c>
      <c r="H6" s="17">
        <f>G6/P$5</f>
        <v>0.2</v>
      </c>
      <c r="I6" s="17">
        <f>+G6/K$5</f>
        <v>5.4038121438396538E-4</v>
      </c>
      <c r="J6" s="76">
        <v>21121</v>
      </c>
      <c r="K6" s="76">
        <v>20356</v>
      </c>
      <c r="L6" s="77">
        <v>0.96378012404715696</v>
      </c>
      <c r="M6" s="78">
        <v>7806</v>
      </c>
      <c r="N6" s="76">
        <v>5530</v>
      </c>
      <c r="O6" s="77">
        <v>0.27166437414030298</v>
      </c>
      <c r="P6" s="78">
        <v>55</v>
      </c>
      <c r="Q6" s="76">
        <v>30</v>
      </c>
      <c r="R6" s="77">
        <v>5.4249547920433997E-3</v>
      </c>
      <c r="S6" s="77">
        <v>1.4737669483199101E-3</v>
      </c>
      <c r="T6" s="77">
        <v>2.7019060719198299E-3</v>
      </c>
      <c r="U6" s="77">
        <v>7.0458621573148902E-3</v>
      </c>
      <c r="V6" s="79">
        <v>1.8</v>
      </c>
      <c r="W6" s="80"/>
    </row>
    <row r="7" spans="1:23" ht="20.399999999999999">
      <c r="A7" s="159"/>
      <c r="B7" s="166"/>
      <c r="C7" s="125"/>
      <c r="D7" s="74" t="s">
        <v>202</v>
      </c>
      <c r="E7" s="75">
        <v>44715.375284340298</v>
      </c>
      <c r="F7" s="101" t="s">
        <v>52</v>
      </c>
      <c r="G7" s="16">
        <v>9</v>
      </c>
      <c r="H7" s="17">
        <f>G7/P$5</f>
        <v>0.16363636363636364</v>
      </c>
      <c r="I7" s="17">
        <f>+G7/K$5</f>
        <v>4.4213008449597169E-4</v>
      </c>
      <c r="J7" s="76">
        <v>21121</v>
      </c>
      <c r="K7" s="76">
        <v>20356</v>
      </c>
      <c r="L7" s="77">
        <v>0.96378012404715696</v>
      </c>
      <c r="M7" s="78">
        <v>7806</v>
      </c>
      <c r="N7" s="76">
        <v>5530</v>
      </c>
      <c r="O7" s="77">
        <v>0.27166437414030298</v>
      </c>
      <c r="P7" s="78">
        <v>55</v>
      </c>
      <c r="Q7" s="76">
        <v>30</v>
      </c>
      <c r="R7" s="77">
        <v>5.4249547920433997E-3</v>
      </c>
      <c r="S7" s="77">
        <v>1.4737669483199101E-3</v>
      </c>
      <c r="T7" s="77">
        <v>2.7019060719198299E-3</v>
      </c>
      <c r="U7" s="77">
        <v>7.0458621573148902E-3</v>
      </c>
      <c r="V7" s="79">
        <v>1.8</v>
      </c>
      <c r="W7" s="80"/>
    </row>
    <row r="8" spans="1:23" ht="20.399999999999999">
      <c r="A8" s="159"/>
      <c r="B8" s="166"/>
      <c r="C8" s="125"/>
      <c r="D8" s="74" t="s">
        <v>202</v>
      </c>
      <c r="E8" s="75">
        <v>44715.375284340298</v>
      </c>
      <c r="F8" s="101" t="s">
        <v>53</v>
      </c>
      <c r="G8" s="16">
        <v>5</v>
      </c>
      <c r="H8" s="17">
        <f>G8/P$5</f>
        <v>9.0909090909090912E-2</v>
      </c>
      <c r="I8" s="17">
        <f>+G8/K$5</f>
        <v>2.4562782471998431E-4</v>
      </c>
      <c r="J8" s="76">
        <v>21121</v>
      </c>
      <c r="K8" s="76">
        <v>20356</v>
      </c>
      <c r="L8" s="77">
        <v>0.96378012404715696</v>
      </c>
      <c r="M8" s="78">
        <v>7806</v>
      </c>
      <c r="N8" s="76">
        <v>5530</v>
      </c>
      <c r="O8" s="77">
        <v>0.27166437414030298</v>
      </c>
      <c r="P8" s="78">
        <v>55</v>
      </c>
      <c r="Q8" s="76">
        <v>30</v>
      </c>
      <c r="R8" s="77">
        <v>5.4249547920433997E-3</v>
      </c>
      <c r="S8" s="77">
        <v>1.4737669483199101E-3</v>
      </c>
      <c r="T8" s="77">
        <v>2.7019060719198299E-3</v>
      </c>
      <c r="U8" s="77">
        <v>7.0458621573148902E-3</v>
      </c>
      <c r="V8" s="79">
        <v>1.8</v>
      </c>
      <c r="W8" s="80"/>
    </row>
    <row r="9" spans="1:23" ht="20.399999999999999">
      <c r="A9" s="159"/>
      <c r="B9" s="166"/>
      <c r="C9" s="125"/>
      <c r="D9" s="74" t="s">
        <v>202</v>
      </c>
      <c r="E9" s="75">
        <v>44715.375284340298</v>
      </c>
      <c r="F9" s="101" t="s">
        <v>210</v>
      </c>
      <c r="G9" s="16">
        <v>2</v>
      </c>
      <c r="H9" s="17">
        <f>G9/P$5</f>
        <v>3.6363636363636362E-2</v>
      </c>
      <c r="I9" s="17">
        <f>+G9/K$5</f>
        <v>9.8251129887993717E-5</v>
      </c>
      <c r="J9" s="76">
        <v>21121</v>
      </c>
      <c r="K9" s="76">
        <v>20356</v>
      </c>
      <c r="L9" s="77">
        <v>0.96378012404715696</v>
      </c>
      <c r="M9" s="78">
        <v>7806</v>
      </c>
      <c r="N9" s="76">
        <v>5530</v>
      </c>
      <c r="O9" s="77">
        <v>0.27166437414030298</v>
      </c>
      <c r="P9" s="78">
        <v>55</v>
      </c>
      <c r="Q9" s="76">
        <v>30</v>
      </c>
      <c r="R9" s="77">
        <v>5.4249547920433997E-3</v>
      </c>
      <c r="S9" s="77">
        <v>1.4737669483199101E-3</v>
      </c>
      <c r="T9" s="77">
        <v>2.7019060719198299E-3</v>
      </c>
      <c r="U9" s="77">
        <v>7.0458621573148902E-3</v>
      </c>
      <c r="V9" s="79">
        <v>1.8</v>
      </c>
      <c r="W9" s="80"/>
    </row>
    <row r="10" spans="1:23">
      <c r="A10" s="160"/>
      <c r="B10" s="161"/>
      <c r="C10" s="164" t="s">
        <v>204</v>
      </c>
      <c r="D10" s="156"/>
      <c r="E10" s="113" t="s">
        <v>0</v>
      </c>
      <c r="F10" s="126"/>
      <c r="G10" s="126"/>
      <c r="H10" s="126"/>
      <c r="I10" s="126"/>
      <c r="J10" s="83">
        <v>21121</v>
      </c>
      <c r="K10" s="83">
        <v>20356</v>
      </c>
      <c r="L10" s="84">
        <v>0.96378012404715696</v>
      </c>
      <c r="M10" s="85">
        <v>7806</v>
      </c>
      <c r="N10" s="83">
        <v>5530</v>
      </c>
      <c r="O10" s="84">
        <v>0.27166437414030298</v>
      </c>
      <c r="P10" s="85">
        <v>55</v>
      </c>
      <c r="Q10" s="83">
        <v>30</v>
      </c>
      <c r="R10" s="84">
        <v>5.4249547920433997E-3</v>
      </c>
      <c r="S10" s="84">
        <v>1.4737669483199101E-3</v>
      </c>
      <c r="T10" s="84">
        <v>2.7019060719198299E-3</v>
      </c>
      <c r="U10" s="84">
        <v>7.0458621573148902E-3</v>
      </c>
      <c r="V10" s="113" t="s">
        <v>0</v>
      </c>
      <c r="W10" s="113" t="s">
        <v>0</v>
      </c>
    </row>
    <row r="11" spans="1:23">
      <c r="A11" s="161"/>
      <c r="B11" s="165" t="s">
        <v>205</v>
      </c>
      <c r="C11" s="155"/>
      <c r="D11" s="156"/>
      <c r="E11" s="86" t="s">
        <v>0</v>
      </c>
      <c r="F11" s="86"/>
      <c r="G11" s="86"/>
      <c r="H11" s="86"/>
      <c r="I11" s="86"/>
      <c r="J11" s="87">
        <v>21121</v>
      </c>
      <c r="K11" s="87">
        <v>20356</v>
      </c>
      <c r="L11" s="88">
        <v>0.96378012404715696</v>
      </c>
      <c r="M11" s="89">
        <v>7806</v>
      </c>
      <c r="N11" s="87">
        <v>5530</v>
      </c>
      <c r="O11" s="88">
        <v>0.27166437414030298</v>
      </c>
      <c r="P11" s="89">
        <v>55</v>
      </c>
      <c r="Q11" s="87">
        <v>30</v>
      </c>
      <c r="R11" s="88">
        <v>5.4249547920433997E-3</v>
      </c>
      <c r="S11" s="88">
        <v>1.4737669483199101E-3</v>
      </c>
      <c r="T11" s="88">
        <v>2.7019060719198299E-3</v>
      </c>
      <c r="U11" s="88">
        <v>7.0458621573148902E-3</v>
      </c>
      <c r="V11" s="86" t="s">
        <v>0</v>
      </c>
      <c r="W11" s="86" t="s">
        <v>0</v>
      </c>
    </row>
    <row r="12" spans="1:23">
      <c r="A12" s="154" t="s">
        <v>206</v>
      </c>
      <c r="B12" s="155"/>
      <c r="C12" s="155"/>
      <c r="D12" s="156"/>
      <c r="E12" s="110" t="s">
        <v>0</v>
      </c>
      <c r="F12" s="123"/>
      <c r="G12" s="123"/>
      <c r="H12" s="123"/>
      <c r="I12" s="123"/>
      <c r="J12" s="91">
        <v>21121</v>
      </c>
      <c r="K12" s="91">
        <v>20356</v>
      </c>
      <c r="L12" s="92">
        <v>0.96378012404715696</v>
      </c>
      <c r="M12" s="93">
        <v>7806</v>
      </c>
      <c r="N12" s="91">
        <v>5530</v>
      </c>
      <c r="O12" s="92">
        <v>0.27166437414030298</v>
      </c>
      <c r="P12" s="93">
        <v>55</v>
      </c>
      <c r="Q12" s="91">
        <v>30</v>
      </c>
      <c r="R12" s="92">
        <v>5.4249547920433997E-3</v>
      </c>
      <c r="S12" s="92">
        <v>1.4737669483199101E-3</v>
      </c>
      <c r="T12" s="92">
        <v>2.7019060719198299E-3</v>
      </c>
      <c r="U12" s="92">
        <v>7.0458621573148902E-3</v>
      </c>
      <c r="V12" s="110" t="s">
        <v>0</v>
      </c>
      <c r="W12" s="110" t="s">
        <v>0</v>
      </c>
    </row>
    <row r="13" spans="1:23">
      <c r="A13" s="157" t="s">
        <v>207</v>
      </c>
      <c r="B13" s="155"/>
      <c r="C13" s="155"/>
      <c r="D13" s="156"/>
      <c r="E13" s="111" t="s">
        <v>0</v>
      </c>
      <c r="F13" s="124"/>
      <c r="G13" s="124"/>
      <c r="H13" s="124"/>
      <c r="I13" s="124"/>
      <c r="J13" s="95">
        <v>21121</v>
      </c>
      <c r="K13" s="95">
        <v>20356</v>
      </c>
      <c r="L13" s="96">
        <v>0.96378012404715696</v>
      </c>
      <c r="M13" s="97">
        <v>7806</v>
      </c>
      <c r="N13" s="95">
        <v>5530</v>
      </c>
      <c r="O13" s="96">
        <v>0.27166437414030298</v>
      </c>
      <c r="P13" s="97">
        <v>55</v>
      </c>
      <c r="Q13" s="95">
        <v>30</v>
      </c>
      <c r="R13" s="96">
        <v>5.4249547920433997E-3</v>
      </c>
      <c r="S13" s="96">
        <v>1.4737669483199101E-3</v>
      </c>
      <c r="T13" s="96">
        <v>2.7019060719198299E-3</v>
      </c>
      <c r="U13" s="96">
        <v>7.0458621573148902E-3</v>
      </c>
      <c r="V13" s="111" t="s">
        <v>0</v>
      </c>
      <c r="W13" s="111" t="s">
        <v>0</v>
      </c>
    </row>
    <row r="14" spans="1:23" ht="0" hidden="1" customHeight="1"/>
  </sheetData>
  <autoFilter ref="A3:W3" xr:uid="{FEF03405-75E4-4449-BB43-E64E853BC4C8}"/>
  <mergeCells count="7">
    <mergeCell ref="A12:D12"/>
    <mergeCell ref="A13:D13"/>
    <mergeCell ref="A4:A11"/>
    <mergeCell ref="B4:B10"/>
    <mergeCell ref="C10:D10"/>
    <mergeCell ref="B11:D11"/>
    <mergeCell ref="A2:E2"/>
  </mergeCells>
  <hyperlinks>
    <hyperlink ref="D4" r:id="rId1" xr:uid="{6DB90848-D06D-4E64-A0B1-E29732D95FB2}"/>
    <hyperlink ref="D5" r:id="rId2" xr:uid="{D19A564E-2739-4289-9752-2D7F0ACBABF7}"/>
    <hyperlink ref="D6" r:id="rId3" xr:uid="{E8730559-75DB-43A9-8D53-CFFEC018D495}"/>
    <hyperlink ref="D7" r:id="rId4" xr:uid="{99BF5B57-FA07-47D0-A979-6ECA90ED4947}"/>
    <hyperlink ref="D8" r:id="rId5" xr:uid="{C7321CD1-CA88-412C-BE1B-01F8FE07EBD9}"/>
    <hyperlink ref="D9" r:id="rId6" xr:uid="{85C1AB16-7D4E-40B0-93AA-3A1D6C8DD3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 2022</vt:lpstr>
      <vt:lpstr>Feb 2022</vt:lpstr>
      <vt:lpstr>Sheet2</vt:lpstr>
      <vt:lpstr>March 2022</vt:lpstr>
      <vt:lpstr>April 2022</vt:lpstr>
      <vt:lpstr>May 2022</vt:lpstr>
      <vt:lpstr>June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SFalcon</dc:creator>
  <cp:lastModifiedBy>Sherai Falcon</cp:lastModifiedBy>
  <dcterms:created xsi:type="dcterms:W3CDTF">2022-02-07T21:24:48Z</dcterms:created>
  <dcterms:modified xsi:type="dcterms:W3CDTF">2022-07-14T16:12:50Z</dcterms:modified>
</cp:coreProperties>
</file>