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476" documentId="11_512754EA2793A40200143011F0DF311BAA19459F" xr6:coauthVersionLast="47" xr6:coauthVersionMax="47" xr10:uidLastSave="{5EBBF007-70F2-42A4-B94B-EBFC27AD05BD}"/>
  <bookViews>
    <workbookView xWindow="-108" yWindow="-108" windowWidth="23256" windowHeight="12576" firstSheet="3" activeTab="9" xr2:uid="{00000000-000D-0000-FFFF-FFFF00000000}"/>
  </bookViews>
  <sheets>
    <sheet name="Jan 2021" sheetId="1" r:id="rId1"/>
    <sheet name="Feb 2021" sheetId="2" r:id="rId2"/>
    <sheet name="March 2021" sheetId="6" r:id="rId3"/>
    <sheet name="April 2021" sheetId="7" r:id="rId4"/>
    <sheet name="May 2021" sheetId="8" r:id="rId5"/>
    <sheet name="June 2021" sheetId="14" r:id="rId6"/>
    <sheet name="Jul 2021" sheetId="13" r:id="rId7"/>
    <sheet name="Aug 2021" sheetId="11" r:id="rId8"/>
    <sheet name="Sept 2021" sheetId="10" r:id="rId9"/>
    <sheet name="Oct 2021" sheetId="9" r:id="rId10"/>
    <sheet name="Nov 2021" sheetId="12" r:id="rId11"/>
    <sheet name="Dec 2021" sheetId="15" r:id="rId12"/>
  </sheets>
  <definedNames>
    <definedName name="_xlnm._FilterDatabase" localSheetId="3" hidden="1">'April 2021'!$B$3:$X$3</definedName>
    <definedName name="_xlnm._FilterDatabase" localSheetId="7" hidden="1">'Aug 2021'!$C$3:$W$3</definedName>
    <definedName name="_xlnm._FilterDatabase" localSheetId="11" hidden="1">'Dec 2021'!$A$3:$W$3</definedName>
    <definedName name="_xlnm._FilterDatabase" localSheetId="1" hidden="1">'Feb 2021'!$A$3:$W$3</definedName>
    <definedName name="_xlnm._FilterDatabase" localSheetId="0" hidden="1">'Jan 2021'!$B$3:$W$3</definedName>
    <definedName name="_xlnm._FilterDatabase" localSheetId="6" hidden="1">'Jul 2021'!$C$3:$W$3</definedName>
    <definedName name="_xlnm._FilterDatabase" localSheetId="5" hidden="1">'June 2021'!$C$3:$W$3</definedName>
    <definedName name="_xlnm._FilterDatabase" localSheetId="2" hidden="1">'March 2021'!$A$3:$W$3</definedName>
    <definedName name="_xlnm._FilterDatabase" localSheetId="4" hidden="1">'May 2021'!$A$3:$X$3</definedName>
    <definedName name="_xlnm._FilterDatabase" localSheetId="10" hidden="1">'Nov 2021'!$C$3:$W$3</definedName>
    <definedName name="_xlnm._FilterDatabase" localSheetId="9" hidden="1">'Oct 2021'!$A$3:$X$3</definedName>
    <definedName name="_xlnm._FilterDatabase" localSheetId="8" hidden="1">'Sept 2021'!$A$3:$X$3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5" l="1"/>
  <c r="H17" i="15"/>
  <c r="I16" i="15"/>
  <c r="H16" i="15"/>
  <c r="I15" i="15"/>
  <c r="H15" i="15"/>
  <c r="I12" i="15"/>
  <c r="H12" i="15"/>
  <c r="I11" i="15"/>
  <c r="H11" i="15"/>
  <c r="I10" i="15"/>
  <c r="H10" i="15"/>
  <c r="I7" i="15"/>
  <c r="H7" i="15"/>
  <c r="I6" i="15"/>
  <c r="H6" i="15"/>
  <c r="I5" i="15"/>
  <c r="H5" i="15"/>
  <c r="I14" i="14"/>
  <c r="H14" i="14"/>
  <c r="I11" i="14"/>
  <c r="H11" i="14"/>
  <c r="I8" i="14"/>
  <c r="H8" i="14"/>
  <c r="I5" i="14"/>
  <c r="H5" i="14"/>
  <c r="I11" i="13"/>
  <c r="H11" i="13"/>
  <c r="I8" i="13"/>
  <c r="H8" i="13"/>
  <c r="I5" i="13"/>
  <c r="H5" i="13"/>
  <c r="H42" i="11"/>
  <c r="I42" i="11"/>
  <c r="I41" i="11"/>
  <c r="H41" i="11"/>
  <c r="H38" i="11"/>
  <c r="I38" i="11"/>
  <c r="I37" i="11"/>
  <c r="H37" i="11"/>
  <c r="H34" i="11"/>
  <c r="I34" i="11"/>
  <c r="I33" i="11"/>
  <c r="H33" i="11"/>
  <c r="G22" i="11"/>
  <c r="H22" i="11" s="1"/>
  <c r="H30" i="11"/>
  <c r="I30" i="11"/>
  <c r="I29" i="11"/>
  <c r="H29" i="11"/>
  <c r="H26" i="11"/>
  <c r="I26" i="11"/>
  <c r="I25" i="11"/>
  <c r="H25" i="11"/>
  <c r="I21" i="11"/>
  <c r="H21" i="11"/>
  <c r="H18" i="11"/>
  <c r="I18" i="11"/>
  <c r="I17" i="11"/>
  <c r="H17" i="11"/>
  <c r="H14" i="11"/>
  <c r="I14" i="11"/>
  <c r="I13" i="11"/>
  <c r="H13" i="11"/>
  <c r="H10" i="11"/>
  <c r="I10" i="11"/>
  <c r="I9" i="11"/>
  <c r="H9" i="11"/>
  <c r="H6" i="11"/>
  <c r="I6" i="11"/>
  <c r="I5" i="11"/>
  <c r="H5" i="11"/>
  <c r="I16" i="10"/>
  <c r="J16" i="10"/>
  <c r="I17" i="10"/>
  <c r="J17" i="10"/>
  <c r="J15" i="10"/>
  <c r="I15" i="10"/>
  <c r="I11" i="10"/>
  <c r="J11" i="10"/>
  <c r="I12" i="10"/>
  <c r="J12" i="10"/>
  <c r="J10" i="10"/>
  <c r="I10" i="10"/>
  <c r="J7" i="10"/>
  <c r="I7" i="10"/>
  <c r="J6" i="10"/>
  <c r="I6" i="10"/>
  <c r="J5" i="10"/>
  <c r="I5" i="10"/>
  <c r="H26" i="12"/>
  <c r="I26" i="12"/>
  <c r="H27" i="12"/>
  <c r="I27" i="12"/>
  <c r="I25" i="12"/>
  <c r="H25" i="12"/>
  <c r="H21" i="12"/>
  <c r="I21" i="12"/>
  <c r="H22" i="12"/>
  <c r="I22" i="12"/>
  <c r="I20" i="12"/>
  <c r="H20" i="12"/>
  <c r="H16" i="12"/>
  <c r="I16" i="12"/>
  <c r="H17" i="12"/>
  <c r="I17" i="12"/>
  <c r="I15" i="12"/>
  <c r="H15" i="12"/>
  <c r="H11" i="12"/>
  <c r="I11" i="12"/>
  <c r="H12" i="12"/>
  <c r="I12" i="12"/>
  <c r="I10" i="12"/>
  <c r="H10" i="12"/>
  <c r="I7" i="12"/>
  <c r="H7" i="12"/>
  <c r="I6" i="12"/>
  <c r="H6" i="12"/>
  <c r="I5" i="12"/>
  <c r="H5" i="12"/>
  <c r="I40" i="9"/>
  <c r="J40" i="9"/>
  <c r="I41" i="9"/>
  <c r="J41" i="9"/>
  <c r="J39" i="9"/>
  <c r="I39" i="9"/>
  <c r="I36" i="9"/>
  <c r="J36" i="9"/>
  <c r="J35" i="9"/>
  <c r="I35" i="9"/>
  <c r="I32" i="9"/>
  <c r="J32" i="9"/>
  <c r="J31" i="9"/>
  <c r="I31" i="9"/>
  <c r="I27" i="9"/>
  <c r="J27" i="9"/>
  <c r="I28" i="9"/>
  <c r="J28" i="9"/>
  <c r="J26" i="9"/>
  <c r="I26" i="9"/>
  <c r="I23" i="9"/>
  <c r="J23" i="9"/>
  <c r="J22" i="9"/>
  <c r="I22" i="9"/>
  <c r="I19" i="9"/>
  <c r="J19" i="9"/>
  <c r="J18" i="9"/>
  <c r="I18" i="9"/>
  <c r="I14" i="9"/>
  <c r="J14" i="9"/>
  <c r="I15" i="9"/>
  <c r="J15" i="9"/>
  <c r="J13" i="9"/>
  <c r="I13" i="9"/>
  <c r="H10" i="9"/>
  <c r="I10" i="9" s="1"/>
  <c r="J7" i="9"/>
  <c r="I7" i="9"/>
  <c r="J6" i="9"/>
  <c r="I6" i="9"/>
  <c r="J5" i="9"/>
  <c r="I5" i="9"/>
  <c r="J43" i="8"/>
  <c r="I43" i="8"/>
  <c r="I39" i="8"/>
  <c r="J39" i="8"/>
  <c r="I40" i="8"/>
  <c r="J40" i="8"/>
  <c r="J38" i="8"/>
  <c r="I38" i="8"/>
  <c r="I34" i="8"/>
  <c r="J34" i="8"/>
  <c r="I35" i="8"/>
  <c r="J35" i="8"/>
  <c r="J33" i="8"/>
  <c r="I33" i="8"/>
  <c r="J30" i="8"/>
  <c r="I30" i="8"/>
  <c r="I26" i="8"/>
  <c r="J26" i="8"/>
  <c r="I27" i="8"/>
  <c r="J27" i="8"/>
  <c r="J25" i="8"/>
  <c r="I25" i="8"/>
  <c r="I22" i="11" l="1"/>
  <c r="J10" i="9"/>
  <c r="I21" i="8"/>
  <c r="J21" i="8"/>
  <c r="I22" i="8"/>
  <c r="J22" i="8"/>
  <c r="J20" i="8"/>
  <c r="I20" i="8"/>
  <c r="J17" i="8"/>
  <c r="I17" i="8"/>
  <c r="I9" i="8"/>
  <c r="J9" i="8"/>
  <c r="I10" i="8"/>
  <c r="J10" i="8"/>
  <c r="J8" i="8"/>
  <c r="I8" i="8"/>
  <c r="J5" i="8"/>
  <c r="I5" i="8"/>
  <c r="J21" i="7"/>
  <c r="I21" i="7"/>
  <c r="J20" i="7"/>
  <c r="I20" i="7"/>
  <c r="J12" i="7"/>
  <c r="I12" i="7"/>
  <c r="I17" i="7"/>
  <c r="J17" i="7"/>
  <c r="J16" i="7"/>
  <c r="I16" i="7"/>
  <c r="J6" i="7"/>
  <c r="I6" i="7"/>
  <c r="J13" i="7"/>
  <c r="I13" i="7"/>
  <c r="I5" i="7"/>
  <c r="J5" i="7"/>
  <c r="I32" i="6"/>
  <c r="H32" i="6"/>
  <c r="I29" i="6" l="1"/>
  <c r="H29" i="6"/>
  <c r="I26" i="6"/>
  <c r="H26" i="6"/>
  <c r="H22" i="6"/>
  <c r="I22" i="6"/>
  <c r="H23" i="6"/>
  <c r="I23" i="6"/>
  <c r="I21" i="6"/>
  <c r="H21" i="6"/>
  <c r="I18" i="6"/>
  <c r="H18" i="6"/>
  <c r="H14" i="6"/>
  <c r="I14" i="6"/>
  <c r="H15" i="6"/>
  <c r="I15" i="6"/>
  <c r="I13" i="6"/>
  <c r="H13" i="6"/>
  <c r="H9" i="6"/>
  <c r="I9" i="6"/>
  <c r="H10" i="6"/>
  <c r="I10" i="6"/>
  <c r="I8" i="6"/>
  <c r="H8" i="6"/>
  <c r="H5" i="6"/>
  <c r="I5" i="6"/>
  <c r="H20" i="2"/>
  <c r="I20" i="2"/>
  <c r="H21" i="2"/>
  <c r="I21" i="2"/>
  <c r="I19" i="2"/>
  <c r="H19" i="2"/>
  <c r="H15" i="2"/>
  <c r="I15" i="2"/>
  <c r="H16" i="2"/>
  <c r="I16" i="2"/>
  <c r="I14" i="2"/>
  <c r="H14" i="2"/>
  <c r="I11" i="2"/>
  <c r="H11" i="2"/>
  <c r="I8" i="2"/>
  <c r="H8" i="2"/>
  <c r="I5" i="2"/>
  <c r="H5" i="2"/>
  <c r="I14" i="1"/>
  <c r="H14" i="1"/>
  <c r="I11" i="1"/>
  <c r="H11" i="1"/>
  <c r="I8" i="1"/>
  <c r="H8" i="1"/>
  <c r="I5" i="1"/>
  <c r="H5" i="1"/>
</calcChain>
</file>

<file path=xl/sharedStrings.xml><?xml version="1.0" encoding="utf-8"?>
<sst xmlns="http://schemas.openxmlformats.org/spreadsheetml/2006/main" count="1075" uniqueCount="212">
  <si>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</si>
  <si>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</si>
  <si>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</si>
  <si>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</si>
  <si>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</si>
  <si>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</si>
  <si>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</si>
  <si>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</si>
  <si>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</si>
  <si>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Unique
Opens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</si>
  <si>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Opens/
</t>
    </r>
    <r>
      <rPr>
        <b/>
        <sz val="8"/>
        <color rgb="FF1A295B"/>
        <rFont val="Arial"/>
      </rPr>
      <t>Deliv</t>
    </r>
  </si>
  <si>
    <t>Gross
Opens</t>
  </si>
  <si>
    <t>Unique
Clicks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</si>
  <si>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</si>
  <si>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Open</t>
    </r>
  </si>
  <si>
    <t>Gross
Clicks</t>
  </si>
  <si>
    <t>Gross
Clicks/
Deliv</t>
  </si>
  <si>
    <t>Gross
Clicks/
Open</t>
  </si>
  <si>
    <t>Spam Score</t>
  </si>
  <si>
    <t>Subject Line</t>
  </si>
  <si>
    <t>EPG Media Central Database</t>
  </si>
  <si>
    <t>Beverage Wholesaler eNewsletter</t>
  </si>
  <si>
    <t>BW-NL-20210104</t>
  </si>
  <si>
    <t>Eco-Friendly Alcohol</t>
  </si>
  <si>
    <t>BW-NL-20210111</t>
  </si>
  <si>
    <t>Podcast: Sustainable Alcohol</t>
  </si>
  <si>
    <t>BW-NL-20210118</t>
  </si>
  <si>
    <t>10 Whiskey Trends in 2021</t>
  </si>
  <si>
    <t>BW-NL-20210125</t>
  </si>
  <si>
    <t>10 Craft Beer Trends</t>
  </si>
  <si>
    <t>Beverage Wholesaler eNewsletter Totals (5)</t>
  </si>
  <si>
    <t>Summary of EPG Media - EPG Media Central Database (5)</t>
  </si>
  <si>
    <t>Summary of EPG Media (5)</t>
  </si>
  <si>
    <t>Ad</t>
  </si>
  <si>
    <t>Gross AD Clicks</t>
  </si>
  <si>
    <t>Ad % of all Clicks</t>
  </si>
  <si>
    <t>Ad CTR</t>
  </si>
  <si>
    <t>Summary By Brand - Unique &amp; Gross BEVERAGE WHOLESALER - January 2021</t>
  </si>
  <si>
    <t>Beverage Wholesaler eNewsletter Totals (4)</t>
  </si>
  <si>
    <t>Total for January 2021 (4)</t>
  </si>
  <si>
    <t>Summary of EPG Media - EPG Media Central Database (4)</t>
  </si>
  <si>
    <t>Summary of EPG Media (4)</t>
  </si>
  <si>
    <t>BW-NL-20210201</t>
  </si>
  <si>
    <t>Podcast: The Rise of Kentucky Spirits</t>
  </si>
  <si>
    <t>BW-NL-20210208</t>
  </si>
  <si>
    <t>Alcohol Industry Trends in 2021</t>
  </si>
  <si>
    <t>BW-NL-20210222</t>
  </si>
  <si>
    <t>Adapting to Covid-19</t>
  </si>
  <si>
    <t>BW-EB 2021 Pulse Survey-20210223</t>
  </si>
  <si>
    <t>Take the Beverage Wholesaler Pulse Survey today!</t>
  </si>
  <si>
    <t>BW-EB 2021 Pulse Survey-20210225 - Reminder #1</t>
  </si>
  <si>
    <t>Reminder: Take the Beverage Wholesaler Pulse Survey today!</t>
  </si>
  <si>
    <t>Total for February 2021 (5)</t>
  </si>
  <si>
    <t>Summary By Brand - Unique &amp; Gross BEVERAGE WHOLESALER - February  2021</t>
  </si>
  <si>
    <t>Subscribe</t>
  </si>
  <si>
    <t>Beer HB</t>
  </si>
  <si>
    <t>Click Survey</t>
  </si>
  <si>
    <t>Survey Button</t>
  </si>
  <si>
    <t>BW-NL-20210301</t>
  </si>
  <si>
    <t>Cannabis Beverages: The Future of Pot?</t>
  </si>
  <si>
    <t>BW-EB 2021 Pulse Survey-20210225 - Reminder #2</t>
  </si>
  <si>
    <t>BW-EB 2021 Pulse Survey-20210304 - Reminder #3</t>
  </si>
  <si>
    <t>BW-NL-20210308</t>
  </si>
  <si>
    <t>Interview: Brown-Forman's Campbell P. Brown</t>
  </si>
  <si>
    <t>BW-EB 2021 Pulse Survey-20210309 - Reminder #4 Final</t>
  </si>
  <si>
    <t>BW-NL-20210315</t>
  </si>
  <si>
    <t>Podcast: Cannabis Beverages</t>
  </si>
  <si>
    <t>BW-NL-20210322</t>
  </si>
  <si>
    <t>Southern Glazer's Invests in ReserveBar</t>
  </si>
  <si>
    <t>BW-NL-20210329</t>
  </si>
  <si>
    <t>Podcast: What's Up With Rum?</t>
  </si>
  <si>
    <t>Beverage Wholesaler eNewsletter Totals (8)</t>
  </si>
  <si>
    <t>Total for March 2021 (8)</t>
  </si>
  <si>
    <t>Summary of EPG Media - EPG Media Central Database (8)</t>
  </si>
  <si>
    <t>Summary of EPG Media (8)</t>
  </si>
  <si>
    <t>Summary By Brand - Unique &amp; Gross BEVERAGE WHOLESALER - March  2021</t>
  </si>
  <si>
    <t>Fact HB</t>
  </si>
  <si>
    <t>BW-NL-20210405</t>
  </si>
  <si>
    <t>Distributors Evolve with Covid-19</t>
  </si>
  <si>
    <t>BW-DG- 20210409-Spring 20121 Digital Edition</t>
  </si>
  <si>
    <t>Split 1</t>
  </si>
  <si>
    <t>Beverage Wholesaler Spring Digital Edition</t>
  </si>
  <si>
    <t>Split 2</t>
  </si>
  <si>
    <t>BW-NL-20210412</t>
  </si>
  <si>
    <t>Diversity &amp; Inclusivity in Alcohol</t>
  </si>
  <si>
    <t>BW-NL-20210419</t>
  </si>
  <si>
    <t>Building a New Alcohol Warehouse</t>
  </si>
  <si>
    <t>BW-NL-20210426</t>
  </si>
  <si>
    <t>RNDC: A Legacy of Expertise</t>
  </si>
  <si>
    <t>Total for April 2021 (5)</t>
  </si>
  <si>
    <t>Summary By Brand - Unique &amp; Gross BEVERAGE WHOLESALER - April  2021</t>
  </si>
  <si>
    <t>Fortis</t>
  </si>
  <si>
    <t>Advance</t>
  </si>
  <si>
    <t>BW-NL-20210503</t>
  </si>
  <si>
    <t>Interview: Cannabis Beverages</t>
  </si>
  <si>
    <t>BW-EB 2021 Pulse Survey-20210506</t>
  </si>
  <si>
    <t>BW-DG- 20210507-Summer 20121 Digital Edition</t>
  </si>
  <si>
    <t>Beverage Wholesaler Summer Digital Edition</t>
  </si>
  <si>
    <t>BW-NL-20210510</t>
  </si>
  <si>
    <t>The Top-Selling Spirits Brands</t>
  </si>
  <si>
    <t>BW-EB 2021 Pulse Survey-20210511 Reminder #1</t>
  </si>
  <si>
    <t>REMINDER: Take the Beverage Wholesaler Pulse Survey today!</t>
  </si>
  <si>
    <t>BW-EB 2021 Pulse Survey-20210511 Reminder #2</t>
  </si>
  <si>
    <t>BW-NL-20210517</t>
  </si>
  <si>
    <t>Wines that Shine as 2021 Growth Brands Winners</t>
  </si>
  <si>
    <t>BW-EB 20210518- Pulse Survey-20210518 Reminder #3</t>
  </si>
  <si>
    <t>BW-EB 20210518- Pulse Survey-20210521Reminder #4</t>
  </si>
  <si>
    <t>BW-NL-20210524</t>
  </si>
  <si>
    <t>What's Next for Nonalcoholic Beer?</t>
  </si>
  <si>
    <t>Beverage Wholesaler eNewsletter Totals (10)</t>
  </si>
  <si>
    <t>Total for May 2021 (10)</t>
  </si>
  <si>
    <t>Summary of EPG Media - EPG Media Central Database (10)</t>
  </si>
  <si>
    <t>Summary of EPG Media (10)</t>
  </si>
  <si>
    <t xml:space="preserve">Advance </t>
  </si>
  <si>
    <t>Survey Link</t>
  </si>
  <si>
    <t>Survey button</t>
  </si>
  <si>
    <t>Fact</t>
  </si>
  <si>
    <t>BW-NL-20211004</t>
  </si>
  <si>
    <t>Alcohol Packaging Shortage: When Will it End?</t>
  </si>
  <si>
    <t>BW-DG- 20211007 Fall Digital Edition Reminder</t>
  </si>
  <si>
    <t>BW-NL-20211011</t>
  </si>
  <si>
    <t>The Top-Selling Beer Brands</t>
  </si>
  <si>
    <t>BW-EB 2021 Pulse Survey-20211012</t>
  </si>
  <si>
    <t>BW-EB 2021 Pulse Survey-20211014</t>
  </si>
  <si>
    <t>BW-NL-20211018</t>
  </si>
  <si>
    <t>What is the Future of Beer?</t>
  </si>
  <si>
    <t>BW-EB 2021 Pulse Survey-20211019</t>
  </si>
  <si>
    <t>BW-EB 2021 Pulse Survey-20211021</t>
  </si>
  <si>
    <t>BW-NL-20211025</t>
  </si>
  <si>
    <t>Celebrating Women in Alcohol</t>
  </si>
  <si>
    <t>Beverage Wholesaler eNewsletter Totals (9)</t>
  </si>
  <si>
    <t>Total for October 2021 (9)</t>
  </si>
  <si>
    <t>Summary of EPG Media - EPG Media Central Database (9)</t>
  </si>
  <si>
    <t>Summary of EPG Media (9)</t>
  </si>
  <si>
    <t>BW-NL-20210913</t>
  </si>
  <si>
    <t>Sparkling Wine Trends in 2021-22</t>
  </si>
  <si>
    <t>BW-NL-20210920</t>
  </si>
  <si>
    <t>The State of Alcohol Business</t>
  </si>
  <si>
    <t>BW-NL-20210927</t>
  </si>
  <si>
    <t>BW-DG- 20210929 Fall Digital Edition</t>
  </si>
  <si>
    <t>Beverage Wholesaler Fall Digital Edition</t>
  </si>
  <si>
    <t>Total for September 2021 (4)</t>
  </si>
  <si>
    <t>BW-NL-20210802</t>
  </si>
  <si>
    <t>Our Favorite American Wines</t>
  </si>
  <si>
    <t>BW-NL-20210809</t>
  </si>
  <si>
    <t>Top Alcohol Trends in 2020-21</t>
  </si>
  <si>
    <t>BW-EB 2021 Pulse Survey-20210813</t>
  </si>
  <si>
    <t>BW-NL-20210816</t>
  </si>
  <si>
    <t>9 Alcohol Trends in 2021-22</t>
  </si>
  <si>
    <t>BW-EB 2021 Pulse Survey-20210817 Reminder #1</t>
  </si>
  <si>
    <t>BW-EB 2021 Pulse Survey-20210819 Reminder #2</t>
  </si>
  <si>
    <t>BW-EB 2021 Pulse Survey-20210821 Final  Reminder #3</t>
  </si>
  <si>
    <t>BW-NL-20210823</t>
  </si>
  <si>
    <t>Handling Product Shortages with Tech</t>
  </si>
  <si>
    <t>BW-EB 2021 Pulse Survey-20210824 Final  Reminder #4</t>
  </si>
  <si>
    <t>BW-NL-20210830</t>
  </si>
  <si>
    <t>Podcast: American Whiskey Trends</t>
  </si>
  <si>
    <t>Total for August 2021 (10)</t>
  </si>
  <si>
    <t>Summary By Brand - Unique &amp; Gross BEVERAGE WHOLESALER - August  2021</t>
  </si>
  <si>
    <t>Summary By Brand - Unique &amp; Gross BEVERAGE WHOLESALER - September  2021</t>
  </si>
  <si>
    <t>Vinexpo</t>
  </si>
  <si>
    <t>Liquor HB</t>
  </si>
  <si>
    <t>EPG</t>
  </si>
  <si>
    <t>Click to Read</t>
  </si>
  <si>
    <t>Take survey</t>
  </si>
  <si>
    <t>Wine HB</t>
  </si>
  <si>
    <t>BW-NL-202111101</t>
  </si>
  <si>
    <t>The Top New Products at NBWA ‘21</t>
  </si>
  <si>
    <t>BW-NL-202111108</t>
  </si>
  <si>
    <t>Trends in Cordials and Liqueurs</t>
  </si>
  <si>
    <t>BW-NL-202111115</t>
  </si>
  <si>
    <t>Next-gen Distribution Tech</t>
  </si>
  <si>
    <t>BW-NL-20211122</t>
  </si>
  <si>
    <t>The Top Beer Trends in 2021-22</t>
  </si>
  <si>
    <t>BW-NL-20211129</t>
  </si>
  <si>
    <t>The Top Alcohol Gifts for 2021</t>
  </si>
  <si>
    <t>Total for November 2021 (5)</t>
  </si>
  <si>
    <t>Summary By Brand - Unique &amp; Gross BEVERAGE WHOLESALER - November 2021</t>
  </si>
  <si>
    <t>Summary By Brand - Unique &amp; Gross BEVERAGE WHOLESALER - October  2021</t>
  </si>
  <si>
    <t>BW-NL-20210712</t>
  </si>
  <si>
    <t>Ecommerce After Covid-19</t>
  </si>
  <si>
    <t>BW-NL-20210719</t>
  </si>
  <si>
    <t>Vodka Trends in 2021</t>
  </si>
  <si>
    <t>BW-NL-20210726</t>
  </si>
  <si>
    <t>Survey: The State of the Alcohol Industry</t>
  </si>
  <si>
    <t>Beverage Wholesaler eNewsletter Totals (3)</t>
  </si>
  <si>
    <t>Total for July 2021 (3)</t>
  </si>
  <si>
    <t>Summary of EPG Media - EPG Media Central Database (3)</t>
  </si>
  <si>
    <t>Summary of EPG Media (3)</t>
  </si>
  <si>
    <t>BW-NL-20210607</t>
  </si>
  <si>
    <t>BW-NL-20210614</t>
  </si>
  <si>
    <t>What's New With Louisville Whiskey?</t>
  </si>
  <si>
    <t>BW-NL-20210621</t>
  </si>
  <si>
    <t>Wine Reviews: Southern Hemisphere</t>
  </si>
  <si>
    <t>BW-NL-20210628</t>
  </si>
  <si>
    <t>Why Wine Must Recalibrate</t>
  </si>
  <si>
    <t>Total for June 2021 (4)</t>
  </si>
  <si>
    <t>Summary By Brand - Unique &amp; Gross BEVERAGE WHOLESALER - May  2021</t>
  </si>
  <si>
    <t>Summary By Brand - Unique &amp; Gross BEVERAGE WHOLESALER - June  2021</t>
  </si>
  <si>
    <t>Summary By Brand - Unique &amp; Gross BEVERAGE WHOLESALER - July  2021</t>
  </si>
  <si>
    <t>Drakes</t>
  </si>
  <si>
    <t>Advance HB</t>
  </si>
  <si>
    <t xml:space="preserve">Subscribe </t>
  </si>
  <si>
    <t>Take Survey</t>
  </si>
  <si>
    <t>BW-NL-20211206</t>
  </si>
  <si>
    <t>The Top Alcohol Retail Tech</t>
  </si>
  <si>
    <t>BW-NL-20211213</t>
  </si>
  <si>
    <t>Our Favorite Wines of 2021</t>
  </si>
  <si>
    <t>BW-NL-20211220</t>
  </si>
  <si>
    <t>RTDs Have Room to Run</t>
  </si>
  <si>
    <t>Total for December 2021 (3)</t>
  </si>
  <si>
    <t>Summary By Brand - Unique &amp; Gross BEVERAGE WHOLESALER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</si>
</sst>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12">
    <font>
      <sz val="11"/>
      <color theme="1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  <font>
      <b/>
      <sz val="11"/>
      <color rgb="FF1A295B"/>
      <name val="Arial"/>
      <family val="2"/>
    </font>
    <font>
      <b/>
      <sz val="16"/>
      <color rgb="FFFFFFFF"/>
      <name val="Arial Narrow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DCDCDC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  <fill>
      <patternFill patternType="solid">
        <fgColor rgb="FFFFFF00"/>
        <bgColor rgb="FFBED5DD"/>
      </patternFill>
    </fill>
    <fill>
      <patternFill patternType="solid">
        <fgColor rgb="FFFFFF00"/>
        <bgColor rgb="FFFFFFFF"/>
      </patternFill>
    </fill>
    <fill>
      <patternFill patternType="solid">
        <fgColor rgb="FFE0FFFF"/>
        <bgColor rgb="FFE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0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4" borderId="1" xfId="0" applyNumberFormat="1" applyFont="1" applyFill="1" applyBorder="1" applyAlignment="1">
      <alignment wrapText="1" readingOrder="1"/>
    </xf>
    <xf numFmtId="0" fontId="3" fillId="4" borderId="1" xfId="0" applyNumberFormat="1" applyFont="1" applyFill="1" applyBorder="1" applyAlignment="1">
      <alignment horizontal="center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165" fontId="2" fillId="2" borderId="2" xfId="0" applyNumberFormat="1" applyFont="1" applyFill="1" applyBorder="1" applyAlignment="1">
      <alignment horizontal="center" vertical="top" wrapText="1" readingOrder="1"/>
    </xf>
    <xf numFmtId="166" fontId="2" fillId="2" borderId="2" xfId="0" applyNumberFormat="1" applyFont="1" applyFill="1" applyBorder="1" applyAlignment="1">
      <alignment vertical="top" wrapText="1" readingOrder="1"/>
    </xf>
    <xf numFmtId="167" fontId="2" fillId="2" borderId="2" xfId="0" applyNumberFormat="1" applyFont="1" applyFill="1" applyBorder="1" applyAlignment="1">
      <alignment horizontal="right" vertical="top" wrapText="1" readingOrder="1"/>
    </xf>
    <xf numFmtId="166" fontId="2" fillId="2" borderId="2" xfId="0" applyNumberFormat="1" applyFont="1" applyFill="1" applyBorder="1" applyAlignment="1">
      <alignment horizontal="right" vertical="top" wrapText="1" readingOrder="1"/>
    </xf>
    <xf numFmtId="168" fontId="2" fillId="2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166" fontId="2" fillId="5" borderId="1" xfId="0" applyNumberFormat="1" applyFont="1" applyFill="1" applyBorder="1" applyAlignment="1">
      <alignment vertical="top" wrapText="1" readingOrder="1"/>
    </xf>
    <xf numFmtId="167" fontId="2" fillId="5" borderId="1" xfId="0" applyNumberFormat="1" applyFont="1" applyFill="1" applyBorder="1" applyAlignment="1">
      <alignment horizontal="right" vertical="top" wrapText="1" readingOrder="1"/>
    </xf>
    <xf numFmtId="166" fontId="2" fillId="5" borderId="1" xfId="0" applyNumberFormat="1" applyFont="1" applyFill="1" applyBorder="1" applyAlignment="1">
      <alignment horizontal="right" vertical="top" wrapText="1" readingOrder="1"/>
    </xf>
    <xf numFmtId="0" fontId="2" fillId="6" borderId="1" xfId="0" applyNumberFormat="1" applyFont="1" applyFill="1" applyBorder="1" applyAlignment="1">
      <alignment vertical="top" wrapText="1" readingOrder="1"/>
    </xf>
    <xf numFmtId="166" fontId="2" fillId="6" borderId="1" xfId="0" applyNumberFormat="1" applyFont="1" applyFill="1" applyBorder="1" applyAlignment="1">
      <alignment vertical="top" wrapText="1" readingOrder="1"/>
    </xf>
    <xf numFmtId="167" fontId="2" fillId="6" borderId="1" xfId="0" applyNumberFormat="1" applyFont="1" applyFill="1" applyBorder="1" applyAlignment="1">
      <alignment horizontal="right" vertical="top" wrapText="1" readingOrder="1"/>
    </xf>
    <xf numFmtId="166" fontId="2" fillId="6" borderId="1" xfId="0" applyNumberFormat="1" applyFont="1" applyFill="1" applyBorder="1" applyAlignment="1">
      <alignment horizontal="right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166" fontId="2" fillId="7" borderId="1" xfId="0" applyNumberFormat="1" applyFont="1" applyFill="1" applyBorder="1" applyAlignment="1">
      <alignment vertical="top" wrapText="1" readingOrder="1"/>
    </xf>
    <xf numFmtId="167" fontId="2" fillId="7" borderId="1" xfId="0" applyNumberFormat="1" applyFont="1" applyFill="1" applyBorder="1" applyAlignment="1">
      <alignment horizontal="right" vertical="top" wrapText="1" readingOrder="1"/>
    </xf>
    <xf numFmtId="166" fontId="2" fillId="7" borderId="1" xfId="0" applyNumberFormat="1" applyFont="1" applyFill="1" applyBorder="1" applyAlignment="1">
      <alignment horizontal="right"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166" fontId="5" fillId="8" borderId="1" xfId="0" applyNumberFormat="1" applyFont="1" applyFill="1" applyBorder="1" applyAlignment="1">
      <alignment vertical="center" wrapText="1" readingOrder="1"/>
    </xf>
    <xf numFmtId="167" fontId="5" fillId="8" borderId="1" xfId="0" applyNumberFormat="1" applyFont="1" applyFill="1" applyBorder="1" applyAlignment="1">
      <alignment horizontal="right" vertical="center" wrapText="1" readingOrder="1"/>
    </xf>
    <xf numFmtId="166" fontId="5" fillId="8" borderId="1" xfId="0" applyNumberFormat="1" applyFont="1" applyFill="1" applyBorder="1" applyAlignment="1">
      <alignment horizontal="right" vertical="center" wrapText="1" readingOrder="1"/>
    </xf>
    <xf numFmtId="0" fontId="6" fillId="9" borderId="1" xfId="0" applyNumberFormat="1" applyFont="1" applyFill="1" applyBorder="1" applyAlignment="1">
      <alignment horizontal="left" readingOrder="1"/>
    </xf>
    <xf numFmtId="1" fontId="6" fillId="9" borderId="1" xfId="0" applyNumberFormat="1" applyFont="1" applyFill="1" applyBorder="1" applyAlignment="1">
      <alignment horizontal="left" wrapText="1" readingOrder="1"/>
    </xf>
    <xf numFmtId="10" fontId="6" fillId="9" borderId="1" xfId="0" applyNumberFormat="1" applyFont="1" applyFill="1" applyBorder="1" applyAlignment="1">
      <alignment horizontal="left" wrapText="1" readingOrder="1"/>
    </xf>
    <xf numFmtId="0" fontId="9" fillId="3" borderId="0" xfId="0" applyNumberFormat="1" applyFont="1" applyFill="1" applyBorder="1" applyAlignment="1">
      <alignment wrapText="1" readingOrder="1"/>
    </xf>
    <xf numFmtId="0" fontId="9" fillId="3" borderId="0" xfId="0" applyNumberFormat="1" applyFont="1" applyFill="1" applyBorder="1" applyAlignment="1">
      <alignment horizontal="right" wrapText="1" readingOrder="1"/>
    </xf>
    <xf numFmtId="0" fontId="8" fillId="0" borderId="0" xfId="0" applyFont="1" applyFill="1" applyBorder="1"/>
    <xf numFmtId="165" fontId="2" fillId="10" borderId="2" xfId="0" applyNumberFormat="1" applyFont="1" applyFill="1" applyBorder="1" applyAlignment="1">
      <alignment horizontal="center" vertical="top" wrapText="1" readingOrder="1"/>
    </xf>
    <xf numFmtId="1" fontId="10" fillId="10" borderId="2" xfId="0" applyNumberFormat="1" applyFont="1" applyFill="1" applyBorder="1" applyAlignment="1">
      <alignment horizontal="right" vertical="top" wrapText="1" readingOrder="1"/>
    </xf>
    <xf numFmtId="10" fontId="10" fillId="10" borderId="2" xfId="0" applyNumberFormat="1" applyFont="1" applyFill="1" applyBorder="1" applyAlignment="1">
      <alignment horizontal="right" vertical="top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165" fontId="9" fillId="10" borderId="2" xfId="0" applyNumberFormat="1" applyFont="1" applyFill="1" applyBorder="1" applyAlignment="1">
      <alignment horizontal="center"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5" fillId="8" borderId="1" xfId="0" applyNumberFormat="1" applyFont="1" applyFill="1" applyBorder="1" applyAlignment="1">
      <alignment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4" fillId="11" borderId="9" xfId="0" applyNumberFormat="1" applyFont="1" applyFill="1" applyBorder="1" applyAlignment="1">
      <alignment vertical="top" wrapText="1" readingOrder="1"/>
    </xf>
    <xf numFmtId="0" fontId="2" fillId="11" borderId="3" xfId="0" applyNumberFormat="1" applyFont="1" applyFill="1" applyBorder="1" applyAlignment="1">
      <alignment vertical="top" wrapText="1" readingOrder="1"/>
    </xf>
    <xf numFmtId="166" fontId="2" fillId="11" borderId="3" xfId="0" applyNumberFormat="1" applyFont="1" applyFill="1" applyBorder="1" applyAlignment="1">
      <alignment vertical="top" wrapText="1" readingOrder="1"/>
    </xf>
    <xf numFmtId="167" fontId="2" fillId="11" borderId="3" xfId="0" applyNumberFormat="1" applyFont="1" applyFill="1" applyBorder="1" applyAlignment="1">
      <alignment horizontal="right" vertical="top" wrapText="1" readingOrder="1"/>
    </xf>
    <xf numFmtId="166" fontId="2" fillId="11" borderId="3" xfId="0" applyNumberFormat="1" applyFont="1" applyFill="1" applyBorder="1" applyAlignment="1">
      <alignment horizontal="right" vertical="top" wrapText="1" readingOrder="1"/>
    </xf>
    <xf numFmtId="0" fontId="1" fillId="2" borderId="7" xfId="0" applyNumberFormat="1" applyFont="1" applyFill="1" applyBorder="1" applyAlignment="1">
      <alignment vertical="top" wrapText="1"/>
    </xf>
    <xf numFmtId="0" fontId="1" fillId="13" borderId="10" xfId="0" applyNumberFormat="1" applyFont="1" applyFill="1" applyBorder="1" applyAlignment="1">
      <alignment vertical="top" wrapText="1"/>
    </xf>
    <xf numFmtId="0" fontId="4" fillId="13" borderId="9" xfId="0" applyNumberFormat="1" applyFont="1" applyFill="1" applyBorder="1" applyAlignment="1">
      <alignment vertical="top" wrapText="1" readingOrder="1"/>
    </xf>
    <xf numFmtId="0" fontId="2" fillId="13" borderId="3" xfId="0" applyNumberFormat="1" applyFont="1" applyFill="1" applyBorder="1" applyAlignment="1">
      <alignment vertical="top" wrapText="1" readingOrder="1"/>
    </xf>
    <xf numFmtId="166" fontId="2" fillId="13" borderId="3" xfId="0" applyNumberFormat="1" applyFont="1" applyFill="1" applyBorder="1" applyAlignment="1">
      <alignment vertical="top" wrapText="1" readingOrder="1"/>
    </xf>
    <xf numFmtId="167" fontId="2" fillId="13" borderId="3" xfId="0" applyNumberFormat="1" applyFont="1" applyFill="1" applyBorder="1" applyAlignment="1">
      <alignment horizontal="right" vertical="top" wrapText="1" readingOrder="1"/>
    </xf>
    <xf numFmtId="166" fontId="2" fillId="13" borderId="3" xfId="0" applyNumberFormat="1" applyFont="1" applyFill="1" applyBorder="1" applyAlignment="1">
      <alignment horizontal="right" vertical="top" wrapText="1" readingOrder="1"/>
    </xf>
    <xf numFmtId="0" fontId="1" fillId="12" borderId="0" xfId="0" applyNumberFormat="1" applyFont="1" applyFill="1" applyBorder="1" applyAlignment="1">
      <alignment vertical="top" wrapText="1"/>
    </xf>
    <xf numFmtId="0" fontId="1" fillId="14" borderId="0" xfId="0" applyFont="1" applyFill="1" applyBorder="1"/>
    <xf numFmtId="0" fontId="1" fillId="2" borderId="0" xfId="0" applyFont="1" applyFill="1" applyAlignment="1">
      <alignment vertical="top" wrapText="1"/>
    </xf>
    <xf numFmtId="0" fontId="1" fillId="0" borderId="0" xfId="0" applyFont="1"/>
    <xf numFmtId="0" fontId="3" fillId="4" borderId="1" xfId="0" applyFont="1" applyFill="1" applyBorder="1" applyAlignment="1">
      <alignment wrapText="1" readingOrder="1"/>
    </xf>
    <xf numFmtId="0" fontId="3" fillId="4" borderId="1" xfId="0" applyFont="1" applyFill="1" applyBorder="1" applyAlignment="1">
      <alignment horizontal="center" wrapText="1" readingOrder="1"/>
    </xf>
    <xf numFmtId="0" fontId="3" fillId="4" borderId="1" xfId="0" applyFont="1" applyFill="1" applyBorder="1" applyAlignment="1">
      <alignment wrapText="1" readingOrder="1"/>
    </xf>
    <xf numFmtId="0" fontId="2" fillId="2" borderId="2" xfId="0" applyFont="1" applyFill="1" applyBorder="1" applyAlignment="1">
      <alignment vertical="top" wrapText="1" readingOrder="1"/>
    </xf>
    <xf numFmtId="0" fontId="4" fillId="11" borderId="9" xfId="0" applyFont="1" applyFill="1" applyBorder="1" applyAlignment="1">
      <alignment vertical="top" wrapText="1" readingOrder="1"/>
    </xf>
    <xf numFmtId="0" fontId="2" fillId="11" borderId="3" xfId="0" applyFont="1" applyFill="1" applyBorder="1" applyAlignment="1">
      <alignment vertical="top" wrapText="1" readingOrder="1"/>
    </xf>
    <xf numFmtId="0" fontId="2" fillId="5" borderId="1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vertical="top" wrapText="1" readingOrder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4" fillId="2" borderId="2" xfId="0" applyFont="1" applyFill="1" applyBorder="1" applyAlignment="1">
      <alignment vertical="top" wrapText="1" readingOrder="1"/>
    </xf>
    <xf numFmtId="0" fontId="1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 readingOrder="1"/>
    </xf>
    <xf numFmtId="165" fontId="2" fillId="12" borderId="2" xfId="0" applyNumberFormat="1" applyFont="1" applyFill="1" applyBorder="1" applyAlignment="1">
      <alignment horizontal="center" vertical="top" wrapText="1" readingOrder="1"/>
    </xf>
    <xf numFmtId="1" fontId="10" fillId="12" borderId="2" xfId="0" applyNumberFormat="1" applyFont="1" applyFill="1" applyBorder="1" applyAlignment="1">
      <alignment horizontal="right" vertical="top" wrapText="1" readingOrder="1"/>
    </xf>
    <xf numFmtId="10" fontId="10" fillId="12" borderId="2" xfId="0" applyNumberFormat="1" applyFont="1" applyFill="1" applyBorder="1" applyAlignment="1">
      <alignment horizontal="right" vertical="top" wrapText="1" readingOrder="1"/>
    </xf>
    <xf numFmtId="0" fontId="1" fillId="2" borderId="4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3" fillId="4" borderId="1" xfId="0" applyFont="1" applyFill="1" applyBorder="1" applyAlignment="1">
      <alignment wrapText="1" readingOrder="1"/>
    </xf>
    <xf numFmtId="0" fontId="4" fillId="2" borderId="2" xfId="0" applyFont="1" applyFill="1" applyBorder="1" applyAlignment="1">
      <alignment vertical="top" wrapText="1" readingOrder="1"/>
    </xf>
    <xf numFmtId="0" fontId="1" fillId="2" borderId="7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3" fillId="4" borderId="1" xfId="0" applyFont="1" applyFill="1" applyBorder="1" applyAlignment="1">
      <alignment wrapText="1" readingOrder="1"/>
    </xf>
    <xf numFmtId="0" fontId="4" fillId="2" borderId="2" xfId="0" applyFont="1" applyFill="1" applyBorder="1" applyAlignment="1">
      <alignment vertical="top" wrapText="1" readingOrder="1"/>
    </xf>
    <xf numFmtId="0" fontId="2" fillId="7" borderId="1" xfId="0" applyNumberFormat="1" applyFont="1" applyFill="1" applyBorder="1" applyAlignment="1">
      <alignment vertical="top" wrapText="1" readingOrder="1"/>
    </xf>
    <xf numFmtId="0" fontId="1" fillId="2" borderId="6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0" fontId="5" fillId="8" borderId="1" xfId="0" applyNumberFormat="1" applyFont="1" applyFill="1" applyBorder="1" applyAlignment="1">
      <alignment vertical="center" wrapText="1" readingOrder="1"/>
    </xf>
    <xf numFmtId="0" fontId="7" fillId="3" borderId="0" xfId="0" applyNumberFormat="1" applyFont="1" applyFill="1" applyBorder="1" applyAlignment="1">
      <alignment wrapText="1" readingOrder="1"/>
    </xf>
    <xf numFmtId="0" fontId="8" fillId="2" borderId="0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 readingOrder="1"/>
    </xf>
    <xf numFmtId="164" fontId="2" fillId="2" borderId="3" xfId="0" applyNumberFormat="1" applyFont="1" applyFill="1" applyBorder="1" applyAlignment="1">
      <alignment horizontal="center" vertical="top" wrapText="1" readingOrder="1"/>
    </xf>
    <xf numFmtId="0" fontId="2" fillId="5" borderId="1" xfId="0" applyNumberFormat="1" applyFont="1" applyFill="1" applyBorder="1" applyAlignment="1">
      <alignment vertical="top" wrapText="1" readingOrder="1"/>
    </xf>
    <xf numFmtId="0" fontId="2" fillId="6" borderId="1" xfId="0" applyNumberFormat="1" applyFont="1" applyFill="1" applyBorder="1" applyAlignment="1">
      <alignment horizontal="left"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1" fillId="2" borderId="7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wrapText="1" readingOrder="1"/>
    </xf>
    <xf numFmtId="0" fontId="2" fillId="11" borderId="8" xfId="0" applyNumberFormat="1" applyFont="1" applyFill="1" applyBorder="1" applyAlignment="1">
      <alignment vertical="top" wrapText="1" readingOrder="1"/>
    </xf>
    <xf numFmtId="0" fontId="1" fillId="11" borderId="8" xfId="0" applyNumberFormat="1" applyFont="1" applyFill="1" applyBorder="1" applyAlignment="1">
      <alignment vertical="top" wrapText="1"/>
    </xf>
    <xf numFmtId="164" fontId="2" fillId="12" borderId="1" xfId="0" applyNumberFormat="1" applyFont="1" applyFill="1" applyBorder="1" applyAlignment="1">
      <alignment horizontal="center" vertical="top" wrapText="1" readingOrder="1"/>
    </xf>
    <xf numFmtId="164" fontId="2" fillId="12" borderId="3" xfId="0" applyNumberFormat="1" applyFont="1" applyFill="1" applyBorder="1" applyAlignment="1">
      <alignment horizontal="center" vertical="top" wrapText="1" readingOrder="1"/>
    </xf>
    <xf numFmtId="0" fontId="1" fillId="12" borderId="3" xfId="0" applyNumberFormat="1" applyFont="1" applyFill="1" applyBorder="1" applyAlignment="1">
      <alignment vertical="top" wrapText="1"/>
    </xf>
    <xf numFmtId="0" fontId="1" fillId="12" borderId="4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readingOrder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2" borderId="3" xfId="0" applyFont="1" applyFill="1" applyBorder="1" applyAlignment="1">
      <alignment vertical="top" wrapText="1" readingOrder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 readingOrder="1"/>
    </xf>
    <xf numFmtId="0" fontId="2" fillId="6" borderId="1" xfId="0" applyFont="1" applyFill="1" applyBorder="1" applyAlignment="1">
      <alignment horizontal="left" vertical="top" wrapText="1" readingOrder="1"/>
    </xf>
    <xf numFmtId="0" fontId="3" fillId="4" borderId="1" xfId="0" applyFont="1" applyFill="1" applyBorder="1" applyAlignment="1">
      <alignment wrapText="1" readingOrder="1"/>
    </xf>
    <xf numFmtId="0" fontId="4" fillId="2" borderId="2" xfId="0" applyFont="1" applyFill="1" applyBorder="1" applyAlignment="1">
      <alignment vertical="top" wrapText="1" readingOrder="1"/>
    </xf>
    <xf numFmtId="0" fontId="1" fillId="2" borderId="7" xfId="0" applyFont="1" applyFill="1" applyBorder="1" applyAlignment="1">
      <alignment vertical="top" wrapText="1"/>
    </xf>
    <xf numFmtId="0" fontId="2" fillId="11" borderId="8" xfId="0" applyFont="1" applyFill="1" applyBorder="1" applyAlignment="1">
      <alignment vertical="top" wrapText="1" readingOrder="1"/>
    </xf>
    <xf numFmtId="0" fontId="1" fillId="11" borderId="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5&amp;split_id=0&amp;start_date=01%2F01%2F2021%2000%3A00%3A00&amp;end_date=01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2&amp;split_id=0&amp;start_date=01%2F01%2F2021%2000%3A00%3A00&amp;end_date=01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82&amp;split_id=0&amp;start_date=01%2F01%2F2021%2000%3A00%3A00&amp;end_date=01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5&amp;split_id=0&amp;start_date=01%2F01%2F2021%2000%3A00%3A00&amp;end_date=01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06&amp;split_id=0&amp;start_date=01%2F01%2F2021%2000%3A00%3A00&amp;end_date=01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45&amp;split_id=0&amp;start_date=01%2F01%2F2021%2000%3A00%3A00&amp;end_date=01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706&amp;split_id=0&amp;start_date=01%2F01%2F2021%2000%3A00%3A00&amp;end_date=01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15&amp;split_id=0&amp;start_date=01%2F01%2F2021%2000%3A00%3A00&amp;end_date=01%2F31%2F2021%2000%3A00%3A00&amp;rs%3AParameterLanguage=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5&amp;split_id=0&amp;start_date=10%2F01%2F2021%2000%3A00%3A00&amp;end_date=10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8&amp;split_id=0&amp;start_date=10%2F01%2F2021%2000%3A00%3A00&amp;end_date=10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8&amp;split_id=0&amp;start_date=10%2F01%2F2021%2000%3A00%3A00&amp;end_date=10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5&amp;split_id=0&amp;start_date=10%2F01%2F2021%2000%3A00%3A00&amp;end_date=10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0&amp;split_id=0&amp;start_date=10%2F01%2F2021%2000%3A00%3A00&amp;end_date=10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62&amp;split_id=0&amp;start_date=10%2F01%2F2021%2000%3A00%3A00&amp;end_date=10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70&amp;split_id=0&amp;start_date=10%2F01%2F2021%2000%3A00%3A00&amp;end_date=10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6&amp;split_id=0&amp;start_date=10%2F01%2F2021%2000%3A00%3A00&amp;end_date=10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8&amp;split_id=0&amp;start_date=10%2F01%2F2021%2000%3A00%3A00&amp;end_date=10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70&amp;split_id=0&amp;start_date=10%2F01%2F2021%2000%3A00%3A00&amp;end_date=10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98&amp;split_id=0&amp;start_date=10%2F01%2F2021%2000%3A00%3A00&amp;end_date=10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0&amp;split_id=0&amp;start_date=10%2F01%2F2021%2000%3A00%3A00&amp;end_date=10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2&amp;split_id=0&amp;start_date=10%2F01%2F2021%2000%3A00%3A00&amp;end_date=10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4&amp;split_id=0&amp;start_date=10%2F01%2F2021%2000%3A00%3A00&amp;end_date=10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6&amp;split_id=0&amp;start_date=10%2F01%2F2021%2000%3A00%3A00&amp;end_date=10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62&amp;split_id=0&amp;start_date=10%2F01%2F2021%2000%3A00%3A00&amp;end_date=10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6&amp;split_id=0&amp;start_date=10%2F01%2F2021%2000%3A00%3A00&amp;end_date=10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70&amp;split_id=0&amp;start_date=10%2F01%2F2021%2000%3A00%3A00&amp;end_date=10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2&amp;split_id=0&amp;start_date=10%2F01%2F2021%2000%3A00%3A00&amp;end_date=10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0&amp;split_id=0&amp;start_date=10%2F01%2F2021%2000%3A00%3A00&amp;end_date=10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62&amp;split_id=0&amp;start_date=10%2F01%2F2021%2000%3A00%3A00&amp;end_date=10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4&amp;split_id=0&amp;start_date=10%2F01%2F2021%2000%3A00%3A00&amp;end_date=10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66&amp;split_id=0&amp;start_date=10%2F01%2F2021%2000%3A00%3A00&amp;end_date=10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42&amp;split_id=0&amp;start_date=10%2F01%2F2021%2000%3A00%3A00&amp;end_date=10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8&amp;split_id=0&amp;start_date=10%2F01%2F2021%2000%3A00%3A00&amp;end_date=10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4&amp;split_id=0&amp;start_date=10%2F01%2F2021%2000%3A00%3A00&amp;end_date=10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10&amp;split_id=0&amp;start_date=10%2F01%2F2021%2000%3A00%3A00&amp;end_date=10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62&amp;split_id=0&amp;start_date=10%2F01%2F2021%2000%3A00%3A00&amp;end_date=10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85&amp;split_id=0&amp;start_date=10%2F01%2F2021%2000%3A00%3A00&amp;end_date=10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194&amp;split_id=0&amp;start_date=10%2F01%2F2021%2000%3A00%3A00&amp;end_date=10%2F31%2F2021%2000%3A00%3A00&amp;rs%3AParameterLanguage=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4&amp;split_id=0&amp;start_date=11%2F01%2F2021%2000%3A00%3A00&amp;end_date=11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4&amp;split_id=0&amp;start_date=11%2F01%2F2021%2000%3A00%3A00&amp;end_date=11%2F30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2&amp;split_id=0&amp;start_date=11%2F01%2F2021%2000%3A00%3A00&amp;end_date=11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6&amp;split_id=0&amp;start_date=11%2F01%2F2021%2000%3A00%3A00&amp;end_date=11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4&amp;split_id=0&amp;start_date=11%2F01%2F2021%2000%3A00%3A00&amp;end_date=11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4&amp;split_id=0&amp;start_date=11%2F01%2F2021%2000%3A00%3A00&amp;end_date=11%2F30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6&amp;split_id=0&amp;start_date=11%2F01%2F2021%2000%3A00%3A00&amp;end_date=11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4&amp;split_id=0&amp;start_date=11%2F01%2F2021%2000%3A00%3A00&amp;end_date=11%2F30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6&amp;split_id=0&amp;start_date=11%2F01%2F2021%2000%3A00%3A00&amp;end_date=11%2F30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2&amp;split_id=0&amp;start_date=11%2F01%2F2021%2000%3A00%3A00&amp;end_date=11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4&amp;split_id=0&amp;start_date=11%2F01%2F2021%2000%3A00%3A00&amp;end_date=11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34&amp;split_id=0&amp;start_date=11%2F01%2F2021%2000%3A00%3A00&amp;end_date=11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7&amp;split_id=0&amp;start_date=11%2F01%2F2021%2000%3A00%3A00&amp;end_date=11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7&amp;split_id=0&amp;start_date=11%2F01%2F2021%2000%3A00%3A00&amp;end_date=11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36&amp;split_id=0&amp;start_date=11%2F01%2F2021%2000%3A00%3A00&amp;end_date=11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7&amp;split_id=0&amp;start_date=11%2F01%2F2021%2000%3A00%3A00&amp;end_date=11%2F30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2&amp;split_id=0&amp;start_date=11%2F01%2F2021%2000%3A00%3A00&amp;end_date=11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362&amp;split_id=0&amp;start_date=11%2F01%2F2021%2000%3A00%3A00&amp;end_date=11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67&amp;split_id=0&amp;start_date=11%2F01%2F2021%2000%3A00%3A00&amp;end_date=11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294&amp;split_id=0&amp;start_date=11%2F01%2F2021%2000%3A00%3A00&amp;end_date=11%2F30%2F2021%2000%3A00%3A00&amp;rs%3AParameterLanguage=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6&amp;split_id=0&amp;start_date=12%2F01%2F2021%2000%3A00%3A00&amp;end_date=12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0&amp;split_id=0&amp;start_date=12%2F01%2F2021%2000%3A00%3A00&amp;end_date=12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6&amp;split_id=0&amp;start_date=12%2F01%2F2021%2000%3A00%3A00&amp;end_date=12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0&amp;split_id=0&amp;start_date=12%2F01%2F2021%2000%3A00%3A00&amp;end_date=12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6&amp;split_id=0&amp;start_date=12%2F01%2F2021%2000%3A00%3A00&amp;end_date=12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7&amp;split_id=0&amp;start_date=12%2F01%2F2021%2000%3A00%3A00&amp;end_date=12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7&amp;split_id=0&amp;start_date=12%2F01%2F2021%2000%3A00%3A00&amp;end_date=12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0&amp;split_id=0&amp;start_date=12%2F01%2F2021%2000%3A00%3A00&amp;end_date=12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7&amp;split_id=0&amp;start_date=12%2F01%2F2021%2000%3A00%3A00&amp;end_date=12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80&amp;split_id=0&amp;start_date=12%2F01%2F2021%2000%3A00%3A00&amp;end_date=12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07&amp;split_id=0&amp;start_date=12%2F01%2F2021%2000%3A00%3A00&amp;end_date=12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456&amp;split_id=0&amp;start_date=12%2F01%2F2021%2000%3A00%3A00&amp;end_date=12%2F31%2F2021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3&amp;split_id=0&amp;start_date=02%2F01%2F2021%2000%3A00%3A00&amp;end_date=02%2F28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7&amp;split_id=0&amp;start_date=02%2F01%2F2021%2000%3A00%3A00&amp;end_date=02%2F28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3&amp;split_id=0&amp;start_date=02%2F01%2F2021%2000%3A00%3A00&amp;end_date=02%2F28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86&amp;split_id=0&amp;start_date=02%2F01%2F2021%2000%3A00%3A00&amp;end_date=02%2F28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7&amp;split_id=0&amp;start_date=02%2F01%2F2021%2000%3A00%3A00&amp;end_date=02%2F28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86&amp;split_id=0&amp;start_date=02%2F01%2F2021%2000%3A00%3A00&amp;end_date=02%2F28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53&amp;split_id=0&amp;start_date=02%2F01%2F2021%2000%3A00%3A00&amp;end_date=02%2F28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853&amp;split_id=0&amp;start_date=02%2F01%2F2021%2000%3A00%3A00&amp;end_date=02%2F28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8&amp;split_id=0&amp;start_date=02%2F01%2F2021%2000%3A00%3A00&amp;end_date=02%2F28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7&amp;split_id=0&amp;start_date=02%2F01%2F2021%2000%3A00%3A00&amp;end_date=02%2F28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8&amp;split_id=0&amp;start_date=02%2F01%2F2021%2000%3A00%3A00&amp;end_date=02%2F28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8&amp;split_id=0&amp;start_date=02%2F01%2F2021%2000%3A00%3A00&amp;end_date=02%2F28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58&amp;split_id=0&amp;start_date=02%2F01%2F2021%2000%3A00%3A00&amp;end_date=02%2F28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5987&amp;split_id=0&amp;start_date=02%2F01%2F2021%2000%3A00%3A00&amp;end_date=02%2F28%2F2021%2000%3A00%3A0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78&amp;split_id=0&amp;start_date=03%2F01%2F2021%2000%3A00%3A00&amp;end_date=03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4&amp;split_id=0&amp;start_date=03%2F01%2F2021%2000%3A00%3A00&amp;end_date=03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9&amp;split_id=0&amp;start_date=03%2F01%2F2021%2000%3A00%3A00&amp;end_date=03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4&amp;split_id=0&amp;start_date=03%2F01%2F2021%2000%3A00%3A00&amp;end_date=03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4&amp;split_id=0&amp;start_date=03%2F01%2F2021%2000%3A00%3A00&amp;end_date=03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24&amp;split_id=0&amp;start_date=03%2F01%2F2021%2000%3A00%3A00&amp;end_date=03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4&amp;split_id=0&amp;start_date=03%2F01%2F2021%2000%3A00%3A00&amp;end_date=03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9&amp;split_id=0&amp;start_date=03%2F01%2F2021%2000%3A00%3A00&amp;end_date=03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4&amp;split_id=0&amp;start_date=03%2F01%2F2021%2000%3A00%3A00&amp;end_date=03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41&amp;split_id=0&amp;start_date=03%2F01%2F2021%2000%3A00%3A00&amp;end_date=03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4&amp;split_id=0&amp;start_date=03%2F01%2F2021%2000%3A00%3A00&amp;end_date=03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4&amp;split_id=0&amp;start_date=03%2F01%2F2021%2000%3A00%3A00&amp;end_date=03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94&amp;split_id=0&amp;start_date=03%2F01%2F2021%2000%3A00%3A00&amp;end_date=03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4&amp;split_id=0&amp;start_date=03%2F01%2F2021%2000%3A00%3A00&amp;end_date=03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9&amp;split_id=0&amp;start_date=03%2F01%2F2021%2000%3A00%3A00&amp;end_date=03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4&amp;split_id=0&amp;start_date=03%2F01%2F2021%2000%3A00%3A00&amp;end_date=03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14&amp;split_id=0&amp;start_date=03%2F01%2F2021%2000%3A00%3A00&amp;end_date=03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59&amp;split_id=0&amp;start_date=03%2F01%2F2021%2000%3A00%3A00&amp;end_date=03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41&amp;split_id=0&amp;start_date=03%2F01%2F2021%2000%3A00%3A00&amp;end_date=03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04&amp;split_id=0&amp;start_date=03%2F01%2F2021%2000%3A00%3A00&amp;end_date=03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034&amp;split_id=0&amp;start_date=03%2F01%2F2021%2000%3A00%3A00&amp;end_date=03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178&amp;split_id=0&amp;start_date=03%2F01%2F2021%2000%3A00%3A00&amp;end_date=03%2F31%2F2021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6&amp;split_id=0&amp;start_date=04%2F01%2F2021%2000%3A00%3A00&amp;end_date=04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66&amp;split_id=0&amp;start_date=04%2F01%2F2021%2000%3A00%3A00&amp;end_date=04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6&amp;split_id=7983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2&amp;split_id=0&amp;start_date=04%2F01%2F2021%2000%3A00%3A00&amp;end_date=04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66&amp;split_id=0&amp;start_date=04%2F01%2F2021%2000%3A00%3A00&amp;end_date=04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6&amp;split_id=0&amp;start_date=04%2F01%2F2021%2000%3A00%3A00&amp;end_date=04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6&amp;split_id=0&amp;start_date=04%2F01%2F2021%2000%3A00%3A00&amp;end_date=04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66&amp;split_id=0&amp;start_date=04%2F01%2F2021%2000%3A00%3A00&amp;end_date=04%2F30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06&amp;split_id=0&amp;start_date=04%2F01%2F2021%2000%3A00%3A00&amp;end_date=04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7&amp;split_id=0&amp;start_date=04%2F01%2F2021%2000%3A00%3A00&amp;end_date=04%2F30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2&amp;split_id=0&amp;start_date=04%2F01%2F2021%2000%3A00%3A00&amp;end_date=04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7&amp;split_id=0&amp;start_date=04%2F01%2F2021%2000%3A00%3A00&amp;end_date=04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6&amp;split_id=7984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37&amp;split_id=0&amp;start_date=04%2F01%2F2021%2000%3A00%3A00&amp;end_date=04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292&amp;split_id=0&amp;start_date=04%2F01%2F2021%2000%3A00%3A00&amp;end_date=04%2F30%2F2021%2000%3A00%3A00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9&amp;split_id=0&amp;start_date=05%2F01%2F2021%2000%3A00%3A00&amp;end_date=05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5&amp;split_id=0&amp;start_date=05%2F01%2F2021%2000%3A00%3A00&amp;end_date=05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8&amp;split_id=0&amp;start_date=05%2F01%2F2021%2000%3A00%3A00&amp;end_date=05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3&amp;split_id=0&amp;start_date=05%2F01%2F2021%2000%3A00%3A00&amp;end_date=05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8&amp;split_id=0&amp;start_date=05%2F01%2F2021%2000%3A00%3A00&amp;end_date=05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9&amp;split_id=0&amp;start_date=05%2F01%2F2021%2000%3A00%3A00&amp;end_date=05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8&amp;split_id=0&amp;start_date=05%2F01%2F2021%2000%3A00%3A00&amp;end_date=05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1&amp;split_id=0&amp;start_date=05%2F01%2F2021%2000%3A00%3A00&amp;end_date=05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1&amp;split_id=0&amp;start_date=05%2F01%2F2021%2000%3A00%3A00&amp;end_date=05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3&amp;split_id=0&amp;start_date=05%2F01%2F2021%2000%3A00%3A00&amp;end_date=05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7&amp;split_id=0&amp;start_date=05%2F01%2F2021%2000%3A00%3A00&amp;end_date=05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7&amp;split_id=0&amp;start_date=05%2F01%2F2021%2000%3A00%3A00&amp;end_date=05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8&amp;split_id=0&amp;start_date=05%2F01%2F2021%2000%3A00%3A00&amp;end_date=05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2&amp;split_id=0&amp;start_date=05%2F01%2F2021%2000%3A00%3A00&amp;end_date=05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25&amp;split_id=0&amp;start_date=05%2F01%2F2021%2000%3A00%3A00&amp;end_date=05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61&amp;split_id=0&amp;start_date=05%2F01%2F2021%2000%3A00%3A00&amp;end_date=05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2&amp;split_id=0&amp;start_date=05%2F01%2F2021%2000%3A00%3A00&amp;end_date=05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97&amp;split_id=0&amp;start_date=05%2F01%2F2021%2000%3A00%3A00&amp;end_date=05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8&amp;split_id=813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7&amp;split_id=0&amp;start_date=05%2F01%2F2021%2000%3A00%3A00&amp;end_date=05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9&amp;split_id=0&amp;start_date=05%2F01%2F2021%2000%3A00%3A00&amp;end_date=05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2&amp;split_id=0&amp;start_date=05%2F01%2F2021%2000%3A00%3A00&amp;end_date=05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3&amp;split_id=0&amp;start_date=05%2F01%2F2021%2000%3A00%3A00&amp;end_date=05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78&amp;split_id=0&amp;start_date=05%2F01%2F2021%2000%3A00%3A00&amp;end_date=05%2F31%2F2021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31&amp;split_id=0&amp;start_date=05%2F01%2F2021%2000%3A00%3A00&amp;end_date=05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58&amp;split_id=8129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97&amp;split_id=0&amp;start_date=05%2F01%2F2021%2000%3A00%3A00&amp;end_date=05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47&amp;split_id=0&amp;start_date=05%2F01%2F2021%2000%3A00%3A00&amp;end_date=05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389&amp;split_id=0&amp;start_date=05%2F01%2F2021%2000%3A00%3A00&amp;end_date=05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03&amp;split_id=0&amp;start_date=05%2F01%2F2021%2000%3A00%3A00&amp;end_date=05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22&amp;split_id=0&amp;start_date=05%2F01%2F2021%2000%3A00%3A00&amp;end_date=05%2F31%2F2021%2000%3A00%3A00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68&amp;split_id=0&amp;start_date=06%2F01%2F2021%2000%3A00%3A00&amp;end_date=06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1&amp;split_id=0&amp;start_date=06%2F01%2F2021%2000%3A00%3A00&amp;end_date=06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41&amp;split_id=0&amp;start_date=06%2F01%2F2021%2000%3A00%3A00&amp;end_date=06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9&amp;split_id=0&amp;start_date=06%2F01%2F2021%2000%3A00%3A00&amp;end_date=06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8&amp;split_id=0&amp;start_date=06%2F01%2F2021%2000%3A00%3A00&amp;end_date=06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09&amp;split_id=0&amp;start_date=06%2F01%2F2021%2000%3A00%3A00&amp;end_date=06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478&amp;split_id=0&amp;start_date=06%2F01%2F2021%2000%3A00%3A00&amp;end_date=06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568&amp;split_id=0&amp;start_date=06%2F01%2F2021%2000%3A00%3A00&amp;end_date=06%2F30%2F2021%2000%3A00%3A00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9&amp;split_id=0&amp;start_date=07%2F01%2F2021%2000%3A00%3A00&amp;end_date=07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8&amp;split_id=0&amp;start_date=07%2F01%2F2021%2000%3A00%3A00&amp;end_date=07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3&amp;split_id=0&amp;start_date=07%2F01%2F2021%2000%3A00%3A00&amp;end_date=07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79&amp;split_id=0&amp;start_date=07%2F01%2F2021%2000%3A00%3A00&amp;end_date=07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58&amp;split_id=0&amp;start_date=07%2F01%2F2021%2000%3A00%3A00&amp;end_date=07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623&amp;split_id=0&amp;start_date=07%2F01%2F2021%2000%3A00%3A00&amp;end_date=07%2F31%2F2021%2000%3A00%3A00&amp;rs%3AParameterLanguage=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0&amp;split_id=0&amp;start_date=08%2F01%2F2021%2000%3A00%3A00&amp;end_date=08%2F31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8&amp;split_id=0&amp;start_date=08%2F01%2F2021%2000%3A00%3A00&amp;end_date=08%2F31%2F2021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6&amp;split_id=0&amp;start_date=08%2F01%2F2021%2000%3A00%3A00&amp;end_date=08%2F31%2F2021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0&amp;split_id=0&amp;start_date=08%2F01%2F2021%2000%3A00%3A00&amp;end_date=08%2F31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4&amp;split_id=0&amp;start_date=08%2F01%2F2021%2000%3A00%3A00&amp;end_date=08%2F31%2F2021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5&amp;split_id=0&amp;start_date=08%2F01%2F2021%2000%3A00%3A00&amp;end_date=08%2F31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27&amp;split_id=0&amp;start_date=08%2F01%2F2021%2000%3A00%3A00&amp;end_date=08%2F31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4&amp;split_id=0&amp;start_date=08%2F01%2F2021%2000%3A00%3A00&amp;end_date=08%2F31%2F2021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6&amp;split_id=0&amp;start_date=08%2F01%2F2021%2000%3A00%3A00&amp;end_date=08%2F31%2F2021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0&amp;split_id=0&amp;start_date=08%2F01%2F2021%2000%3A00%3A00&amp;end_date=08%2F31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8&amp;split_id=0&amp;start_date=08%2F01%2F2021%2000%3A00%3A00&amp;end_date=08%2F31%2F2021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4&amp;split_id=0&amp;start_date=08%2F01%2F2021%2000%3A00%3A00&amp;end_date=08%2F31%2F2021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5&amp;split_id=0&amp;start_date=08%2F01%2F2021%2000%3A00%3A00&amp;end_date=08%2F31%2F2021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6&amp;split_id=0&amp;start_date=08%2F01%2F2021%2000%3A00%3A00&amp;end_date=08%2F31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4&amp;split_id=0&amp;start_date=08%2F01%2F2021%2000%3A00%3A00&amp;end_date=08%2F31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5&amp;split_id=0&amp;start_date=08%2F01%2F2021%2000%3A00%3A00&amp;end_date=08%2F31%2F2021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04&amp;split_id=0&amp;start_date=08%2F01%2F2021%2000%3A00%3A00&amp;end_date=08%2F31%2F2021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27&amp;split_id=0&amp;start_date=08%2F01%2F2021%2000%3A00%3A00&amp;end_date=08%2F31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5&amp;split_id=0&amp;start_date=08%2F01%2F2021%2000%3A00%3A00&amp;end_date=08%2F31%2F2021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4&amp;split_id=0&amp;start_date=08%2F01%2F2021%2000%3A00%3A00&amp;end_date=08%2F31%2F2021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27&amp;split_id=0&amp;start_date=08%2F01%2F2021%2000%3A00%3A00&amp;end_date=08%2F31%2F2021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9&amp;split_id=0&amp;start_date=08%2F01%2F2021%2000%3A00%3A00&amp;end_date=08%2F31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9&amp;split_id=0&amp;start_date=08%2F01%2F2021%2000%3A00%3A00&amp;end_date=08%2F31%2F2021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85&amp;split_id=0&amp;start_date=08%2F01%2F2021%2000%3A00%3A00&amp;end_date=08%2F31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76&amp;split_id=0&amp;start_date=08%2F01%2F2021%2000%3A00%3A00&amp;end_date=08%2F31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6&amp;split_id=0&amp;start_date=08%2F01%2F2021%2000%3A00%3A00&amp;end_date=08%2F31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28&amp;split_id=0&amp;start_date=08%2F01%2F2021%2000%3A00%3A00&amp;end_date=08%2F31%2F2021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795&amp;split_id=0&amp;start_date=08%2F01%2F2021%2000%3A00%3A00&amp;end_date=08%2F31%2F2021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79&amp;split_id=0&amp;start_date=08%2F01%2F2021%2000%3A00%3A00&amp;end_date=08%2F31%2F2021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836&amp;split_id=0&amp;start_date=08%2F01%2F2021%2000%3A00%3A00&amp;end_date=08%2F31%2F2021%2000%3A00%3A00&amp;rs%3AParameterLanguage=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43&amp;split_id=0&amp;start_date=09%2F01%2F2021%2000%3A00%3A00&amp;end_date=09%2F30%2F2021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27&amp;split_id=0&amp;start_date=09%2F01%2F2021%2000%3A00%3A00&amp;end_date=09%2F30%2F2021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27&amp;split_id=0&amp;start_date=09%2F01%2F2021%2000%3A00%3A00&amp;end_date=09%2F30%2F2021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43&amp;split_id=0&amp;start_date=09%2F01%2F2021%2000%3A00%3A00&amp;end_date=09%2F30%2F2021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9&amp;split_id=0&amp;start_date=09%2F01%2F2021%2000%3A00%3A00&amp;end_date=09%2F30%2F2021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9&amp;split_id=0&amp;start_date=09%2F01%2F2021%2000%3A00%3A00&amp;end_date=09%2F30%2F2021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43&amp;split_id=0&amp;start_date=09%2F01%2F2021%2000%3A00%3A00&amp;end_date=09%2F30%2F2021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1&amp;split_id=8978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9&amp;split_id=0&amp;start_date=09%2F01%2F2021%2000%3A00%3A00&amp;end_date=09%2F30%2F2021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1&amp;split_id=8977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27&amp;split_id=0&amp;start_date=09%2F01%2F2021%2000%3A00%3A00&amp;end_date=09%2F30%2F2021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89&amp;split_id=0&amp;start_date=09%2F01%2F2021%2000%3A00%3A00&amp;end_date=09%2F30%2F2021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51&amp;split_id=0&amp;start_date=09%2F01%2F2021%2000%3A00%3A00&amp;end_date=09%2F30%2F2021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6943&amp;split_id=0&amp;start_date=09%2F01%2F2021%2000%3A00%3A00&amp;end_date=09%2F30%2F2021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04&amp;deployment_id=7027&amp;split_id=0&amp;start_date=09%2F01%2F2021%2000%3A00%3A00&amp;end_date=09%2F30%2F2021%2000%3A00%3A0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workbookViewId="0">
      <selection activeCell="A2" sqref="A2:XFD2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3" customFormat="1" ht="42" customHeight="1">
      <c r="A2" s="100" t="s">
        <v>37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4" t="s">
        <v>6</v>
      </c>
      <c r="K3" s="4" t="s">
        <v>7</v>
      </c>
      <c r="L3" s="4" t="s">
        <v>8</v>
      </c>
      <c r="M3" s="4" t="s">
        <v>11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>
      <c r="A4" s="102" t="s">
        <v>20</v>
      </c>
      <c r="B4" s="106">
        <v>44197</v>
      </c>
      <c r="C4" s="102" t="s">
        <v>21</v>
      </c>
      <c r="D4" s="5" t="s">
        <v>22</v>
      </c>
      <c r="E4" s="6">
        <v>44200.430633946802</v>
      </c>
      <c r="F4" s="6"/>
      <c r="G4" s="6"/>
      <c r="H4" s="6"/>
      <c r="I4" s="6"/>
      <c r="J4" s="7">
        <v>6243</v>
      </c>
      <c r="K4" s="7">
        <v>6181</v>
      </c>
      <c r="L4" s="8">
        <v>0.990068877142399</v>
      </c>
      <c r="M4" s="9">
        <v>1375</v>
      </c>
      <c r="N4" s="7">
        <v>970</v>
      </c>
      <c r="O4" s="8">
        <v>0.15693253518848099</v>
      </c>
      <c r="P4" s="9">
        <v>332</v>
      </c>
      <c r="Q4" s="7">
        <v>283</v>
      </c>
      <c r="R4" s="8">
        <v>0.29175257731958798</v>
      </c>
      <c r="S4" s="8">
        <v>4.5785471606536197E-2</v>
      </c>
      <c r="T4" s="8">
        <v>5.3712991425335699E-2</v>
      </c>
      <c r="U4" s="8">
        <v>0.24145454545454501</v>
      </c>
      <c r="V4" s="10">
        <v>0.2</v>
      </c>
      <c r="W4" s="11" t="s">
        <v>23</v>
      </c>
      <c r="X4" s="1"/>
      <c r="Y4" s="1"/>
    </row>
    <row r="5" spans="1:25">
      <c r="A5" s="103"/>
      <c r="B5" s="107"/>
      <c r="C5" s="103"/>
      <c r="D5" s="5" t="s">
        <v>22</v>
      </c>
      <c r="E5" s="6">
        <v>44200.430633946802</v>
      </c>
      <c r="F5" s="34" t="s">
        <v>55</v>
      </c>
      <c r="G5" s="35">
        <v>3</v>
      </c>
      <c r="H5" s="36">
        <f>G5/P$4</f>
        <v>9.0361445783132526E-3</v>
      </c>
      <c r="I5" s="36">
        <f>+G5/K$4</f>
        <v>4.853583562530335E-4</v>
      </c>
      <c r="J5" s="7">
        <v>6243</v>
      </c>
      <c r="K5" s="7">
        <v>6181</v>
      </c>
      <c r="L5" s="8">
        <v>0.990068877142399</v>
      </c>
      <c r="M5" s="9">
        <v>1375</v>
      </c>
      <c r="N5" s="7">
        <v>970</v>
      </c>
      <c r="O5" s="8">
        <v>0.15693253518848099</v>
      </c>
      <c r="P5" s="9">
        <v>332</v>
      </c>
      <c r="Q5" s="7">
        <v>283</v>
      </c>
      <c r="R5" s="8">
        <v>0.29175257731958798</v>
      </c>
      <c r="S5" s="8">
        <v>4.5785471606536197E-2</v>
      </c>
      <c r="T5" s="8">
        <v>5.3712991425335699E-2</v>
      </c>
      <c r="U5" s="8">
        <v>0.24145454545454501</v>
      </c>
      <c r="V5" s="10">
        <v>0.2</v>
      </c>
      <c r="W5" s="11"/>
      <c r="X5" s="1"/>
      <c r="Y5" s="1"/>
    </row>
    <row r="6" spans="1:25">
      <c r="A6" s="103"/>
      <c r="B6" s="107"/>
      <c r="C6" s="103"/>
      <c r="D6" s="5"/>
      <c r="E6" s="6"/>
      <c r="F6" s="6"/>
      <c r="G6" s="6"/>
      <c r="H6" s="6"/>
      <c r="I6" s="6"/>
      <c r="J6" s="7"/>
      <c r="K6" s="7"/>
      <c r="L6" s="8"/>
      <c r="M6" s="9"/>
      <c r="N6" s="7"/>
      <c r="O6" s="8"/>
      <c r="P6" s="9"/>
      <c r="Q6" s="7"/>
      <c r="R6" s="8"/>
      <c r="S6" s="8"/>
      <c r="T6" s="8"/>
      <c r="U6" s="8"/>
      <c r="V6" s="10"/>
      <c r="W6" s="11"/>
      <c r="X6" s="1"/>
      <c r="Y6" s="1"/>
    </row>
    <row r="7" spans="1:25">
      <c r="A7" s="104"/>
      <c r="B7" s="104"/>
      <c r="C7" s="104"/>
      <c r="D7" s="5" t="s">
        <v>24</v>
      </c>
      <c r="E7" s="6">
        <v>44207.375263275499</v>
      </c>
      <c r="F7" s="6"/>
      <c r="G7" s="6"/>
      <c r="H7" s="6"/>
      <c r="I7" s="6"/>
      <c r="J7" s="7">
        <v>6233</v>
      </c>
      <c r="K7" s="7">
        <v>6004</v>
      </c>
      <c r="L7" s="8">
        <v>0.96326006738328296</v>
      </c>
      <c r="M7" s="9">
        <v>1073</v>
      </c>
      <c r="N7" s="7">
        <v>715</v>
      </c>
      <c r="O7" s="8">
        <v>0.1190872751499</v>
      </c>
      <c r="P7" s="9">
        <v>104</v>
      </c>
      <c r="Q7" s="7">
        <v>66</v>
      </c>
      <c r="R7" s="8">
        <v>9.2307692307692299E-2</v>
      </c>
      <c r="S7" s="8">
        <v>1.0992671552298499E-2</v>
      </c>
      <c r="T7" s="8">
        <v>1.7321785476349098E-2</v>
      </c>
      <c r="U7" s="8">
        <v>9.6924510717614196E-2</v>
      </c>
      <c r="V7" s="10">
        <v>0.1</v>
      </c>
      <c r="W7" s="11" t="s">
        <v>25</v>
      </c>
      <c r="X7" s="1"/>
      <c r="Y7" s="1"/>
    </row>
    <row r="8" spans="1:25">
      <c r="A8" s="104"/>
      <c r="B8" s="104"/>
      <c r="C8" s="104"/>
      <c r="D8" s="5" t="s">
        <v>24</v>
      </c>
      <c r="E8" s="6">
        <v>44207.375263275499</v>
      </c>
      <c r="F8" s="34" t="s">
        <v>55</v>
      </c>
      <c r="G8" s="35">
        <v>0</v>
      </c>
      <c r="H8" s="36">
        <f>G8/P$7</f>
        <v>0</v>
      </c>
      <c r="I8" s="36">
        <f>+G8/K$7</f>
        <v>0</v>
      </c>
      <c r="J8" s="7">
        <v>6233</v>
      </c>
      <c r="K8" s="7">
        <v>6004</v>
      </c>
      <c r="L8" s="8">
        <v>0.96326006738328296</v>
      </c>
      <c r="M8" s="9">
        <v>1073</v>
      </c>
      <c r="N8" s="7">
        <v>715</v>
      </c>
      <c r="O8" s="8">
        <v>0.1190872751499</v>
      </c>
      <c r="P8" s="9">
        <v>104</v>
      </c>
      <c r="Q8" s="7">
        <v>66</v>
      </c>
      <c r="R8" s="8">
        <v>9.2307692307692299E-2</v>
      </c>
      <c r="S8" s="8">
        <v>1.0992671552298499E-2</v>
      </c>
      <c r="T8" s="8">
        <v>1.7321785476349098E-2</v>
      </c>
      <c r="U8" s="8">
        <v>9.6924510717614196E-2</v>
      </c>
      <c r="V8" s="10">
        <v>0.1</v>
      </c>
      <c r="W8" s="11"/>
      <c r="X8" s="1"/>
      <c r="Y8" s="1"/>
    </row>
    <row r="9" spans="1:25">
      <c r="A9" s="104"/>
      <c r="B9" s="104"/>
      <c r="C9" s="104"/>
      <c r="D9" s="5"/>
      <c r="E9" s="6"/>
      <c r="F9" s="6"/>
      <c r="G9" s="6"/>
      <c r="H9" s="6"/>
      <c r="I9" s="6"/>
      <c r="J9" s="7"/>
      <c r="K9" s="7"/>
      <c r="L9" s="8"/>
      <c r="M9" s="9"/>
      <c r="N9" s="7"/>
      <c r="O9" s="8"/>
      <c r="P9" s="9"/>
      <c r="Q9" s="7"/>
      <c r="R9" s="8"/>
      <c r="S9" s="8"/>
      <c r="T9" s="8"/>
      <c r="U9" s="8"/>
      <c r="V9" s="10"/>
      <c r="W9" s="11"/>
      <c r="X9" s="1"/>
      <c r="Y9" s="1"/>
    </row>
    <row r="10" spans="1:25">
      <c r="A10" s="104"/>
      <c r="B10" s="104"/>
      <c r="C10" s="104"/>
      <c r="D10" s="5" t="s">
        <v>26</v>
      </c>
      <c r="E10" s="6">
        <v>44214.375203668998</v>
      </c>
      <c r="F10" s="6"/>
      <c r="G10" s="6"/>
      <c r="H10" s="6"/>
      <c r="I10" s="6"/>
      <c r="J10" s="7">
        <v>6214</v>
      </c>
      <c r="K10" s="7">
        <v>6163</v>
      </c>
      <c r="L10" s="8">
        <v>0.99179272610235003</v>
      </c>
      <c r="M10" s="9">
        <v>1500</v>
      </c>
      <c r="N10" s="7">
        <v>960</v>
      </c>
      <c r="O10" s="8">
        <v>0.15576829466169101</v>
      </c>
      <c r="P10" s="9">
        <v>397</v>
      </c>
      <c r="Q10" s="7">
        <v>332</v>
      </c>
      <c r="R10" s="8">
        <v>0.34583333333333299</v>
      </c>
      <c r="S10" s="8">
        <v>5.3869868570501397E-2</v>
      </c>
      <c r="T10" s="8">
        <v>6.4416680188219999E-2</v>
      </c>
      <c r="U10" s="8">
        <v>0.26466666666666699</v>
      </c>
      <c r="V10" s="10">
        <v>0.2</v>
      </c>
      <c r="W10" s="11" t="s">
        <v>27</v>
      </c>
      <c r="X10" s="1"/>
      <c r="Y10" s="1"/>
    </row>
    <row r="11" spans="1:25">
      <c r="A11" s="104"/>
      <c r="B11" s="104"/>
      <c r="C11" s="104"/>
      <c r="D11" s="5" t="s">
        <v>26</v>
      </c>
      <c r="E11" s="6">
        <v>44214.375203668998</v>
      </c>
      <c r="F11" s="34" t="s">
        <v>55</v>
      </c>
      <c r="G11" s="35">
        <v>1</v>
      </c>
      <c r="H11" s="36">
        <f>G11/P$10</f>
        <v>2.5188916876574307E-3</v>
      </c>
      <c r="I11" s="36">
        <f>+G11/K$10</f>
        <v>1.6225864027259452E-4</v>
      </c>
      <c r="J11" s="7">
        <v>6214</v>
      </c>
      <c r="K11" s="7">
        <v>6163</v>
      </c>
      <c r="L11" s="8">
        <v>0.99179272610235003</v>
      </c>
      <c r="M11" s="9">
        <v>1500</v>
      </c>
      <c r="N11" s="7">
        <v>960</v>
      </c>
      <c r="O11" s="8">
        <v>0.15576829466169101</v>
      </c>
      <c r="P11" s="9">
        <v>397</v>
      </c>
      <c r="Q11" s="7">
        <v>332</v>
      </c>
      <c r="R11" s="8">
        <v>0.34583333333333299</v>
      </c>
      <c r="S11" s="8">
        <v>5.3869868570501397E-2</v>
      </c>
      <c r="T11" s="8">
        <v>6.4416680188219999E-2</v>
      </c>
      <c r="U11" s="8">
        <v>0.26466666666666699</v>
      </c>
      <c r="V11" s="10">
        <v>0.2</v>
      </c>
      <c r="W11" s="11"/>
      <c r="X11" s="1"/>
      <c r="Y11" s="1"/>
    </row>
    <row r="12" spans="1:25">
      <c r="A12" s="104"/>
      <c r="B12" s="104"/>
      <c r="C12" s="104"/>
      <c r="D12" s="5"/>
      <c r="E12" s="6"/>
      <c r="F12" s="6"/>
      <c r="G12" s="6"/>
      <c r="H12" s="6"/>
      <c r="I12" s="6"/>
      <c r="J12" s="7"/>
      <c r="K12" s="7"/>
      <c r="L12" s="8"/>
      <c r="M12" s="9"/>
      <c r="N12" s="7"/>
      <c r="O12" s="8"/>
      <c r="P12" s="9"/>
      <c r="Q12" s="7"/>
      <c r="R12" s="8"/>
      <c r="S12" s="8"/>
      <c r="T12" s="8"/>
      <c r="U12" s="8"/>
      <c r="V12" s="10"/>
      <c r="W12" s="11"/>
      <c r="X12" s="1"/>
      <c r="Y12" s="1"/>
    </row>
    <row r="13" spans="1:25">
      <c r="A13" s="104"/>
      <c r="B13" s="104"/>
      <c r="C13" s="105"/>
      <c r="D13" s="5" t="s">
        <v>28</v>
      </c>
      <c r="E13" s="6">
        <v>44221.375173923603</v>
      </c>
      <c r="F13" s="6"/>
      <c r="G13" s="6"/>
      <c r="H13" s="6"/>
      <c r="I13" s="6"/>
      <c r="J13" s="7">
        <v>6220</v>
      </c>
      <c r="K13" s="7">
        <v>6156</v>
      </c>
      <c r="L13" s="8">
        <v>0.98971061093247603</v>
      </c>
      <c r="M13" s="9">
        <v>1484</v>
      </c>
      <c r="N13" s="7">
        <v>941</v>
      </c>
      <c r="O13" s="8">
        <v>0.15285899935022701</v>
      </c>
      <c r="P13" s="9">
        <v>344</v>
      </c>
      <c r="Q13" s="7">
        <v>308</v>
      </c>
      <c r="R13" s="8">
        <v>0.32731137088203999</v>
      </c>
      <c r="S13" s="8">
        <v>5.0032488628979903E-2</v>
      </c>
      <c r="T13" s="8">
        <v>5.5880441845354102E-2</v>
      </c>
      <c r="U13" s="8">
        <v>0.23180592991913701</v>
      </c>
      <c r="V13" s="10">
        <v>0.1</v>
      </c>
      <c r="W13" s="11" t="s">
        <v>29</v>
      </c>
      <c r="X13" s="1"/>
      <c r="Y13" s="1"/>
    </row>
    <row r="14" spans="1:25">
      <c r="A14" s="104"/>
      <c r="B14" s="104"/>
      <c r="C14" s="37"/>
      <c r="D14" s="5" t="s">
        <v>28</v>
      </c>
      <c r="E14" s="6">
        <v>44221.375173923603</v>
      </c>
      <c r="F14" s="34" t="s">
        <v>55</v>
      </c>
      <c r="G14" s="35">
        <v>0</v>
      </c>
      <c r="H14" s="36">
        <f>G14/P$14</f>
        <v>0</v>
      </c>
      <c r="I14" s="36">
        <f>+G14/K$14</f>
        <v>0</v>
      </c>
      <c r="J14" s="7">
        <v>6220</v>
      </c>
      <c r="K14" s="7">
        <v>6156</v>
      </c>
      <c r="L14" s="8">
        <v>0.98971061093247603</v>
      </c>
      <c r="M14" s="9">
        <v>1484</v>
      </c>
      <c r="N14" s="7">
        <v>941</v>
      </c>
      <c r="O14" s="8">
        <v>0.15285899935022701</v>
      </c>
      <c r="P14" s="9">
        <v>344</v>
      </c>
      <c r="Q14" s="7">
        <v>308</v>
      </c>
      <c r="R14" s="8">
        <v>0.32731137088203999</v>
      </c>
      <c r="S14" s="8">
        <v>5.0032488628979903E-2</v>
      </c>
      <c r="T14" s="8">
        <v>5.5880441845354102E-2</v>
      </c>
      <c r="U14" s="8">
        <v>0.23180592991913701</v>
      </c>
      <c r="V14" s="10">
        <v>0.1</v>
      </c>
      <c r="W14" s="11"/>
      <c r="X14" s="1"/>
      <c r="Y14" s="1"/>
    </row>
    <row r="15" spans="1:25">
      <c r="A15" s="104"/>
      <c r="B15" s="105"/>
      <c r="C15" s="108" t="s">
        <v>38</v>
      </c>
      <c r="D15" s="98"/>
      <c r="E15" s="12" t="s">
        <v>0</v>
      </c>
      <c r="F15" s="12"/>
      <c r="G15" s="12"/>
      <c r="H15" s="12"/>
      <c r="I15" s="12"/>
      <c r="J15" s="13">
        <v>24911</v>
      </c>
      <c r="K15" s="13">
        <v>24504</v>
      </c>
      <c r="L15" s="14">
        <v>0.98366183613664604</v>
      </c>
      <c r="M15" s="15">
        <v>5432</v>
      </c>
      <c r="N15" s="13">
        <v>3586</v>
      </c>
      <c r="O15" s="14">
        <v>0.14634345412993799</v>
      </c>
      <c r="P15" s="15">
        <v>1177</v>
      </c>
      <c r="Q15" s="13">
        <v>989</v>
      </c>
      <c r="R15" s="14">
        <v>0.27579475738984899</v>
      </c>
      <c r="S15" s="14">
        <v>4.0360757427358798E-2</v>
      </c>
      <c r="T15" s="14">
        <v>4.80329742082925E-2</v>
      </c>
      <c r="U15" s="14">
        <v>0.21667893961708401</v>
      </c>
      <c r="V15" s="12" t="s">
        <v>0</v>
      </c>
      <c r="W15" s="12" t="s">
        <v>0</v>
      </c>
      <c r="X15" s="1"/>
      <c r="Y15" s="1"/>
    </row>
    <row r="16" spans="1:25">
      <c r="A16" s="105"/>
      <c r="B16" s="109" t="s">
        <v>39</v>
      </c>
      <c r="C16" s="97"/>
      <c r="D16" s="98"/>
      <c r="E16" s="16" t="s">
        <v>0</v>
      </c>
      <c r="F16" s="16"/>
      <c r="G16" s="16"/>
      <c r="H16" s="16"/>
      <c r="I16" s="16"/>
      <c r="J16" s="17">
        <v>24911</v>
      </c>
      <c r="K16" s="17">
        <v>24504</v>
      </c>
      <c r="L16" s="18">
        <v>0.98366183613664604</v>
      </c>
      <c r="M16" s="19">
        <v>5432</v>
      </c>
      <c r="N16" s="17">
        <v>3586</v>
      </c>
      <c r="O16" s="18">
        <v>0.14634345412993799</v>
      </c>
      <c r="P16" s="19">
        <v>1177</v>
      </c>
      <c r="Q16" s="17">
        <v>989</v>
      </c>
      <c r="R16" s="18">
        <v>0.27579475738984899</v>
      </c>
      <c r="S16" s="18">
        <v>4.0360757427358798E-2</v>
      </c>
      <c r="T16" s="18">
        <v>4.80329742082925E-2</v>
      </c>
      <c r="U16" s="18">
        <v>0.21667893961708401</v>
      </c>
      <c r="V16" s="16" t="s">
        <v>0</v>
      </c>
      <c r="W16" s="16" t="s">
        <v>0</v>
      </c>
      <c r="X16" s="1"/>
      <c r="Y16" s="1"/>
    </row>
    <row r="17" spans="1:25">
      <c r="A17" s="96" t="s">
        <v>40</v>
      </c>
      <c r="B17" s="97"/>
      <c r="C17" s="97"/>
      <c r="D17" s="98"/>
      <c r="E17" s="20" t="s">
        <v>0</v>
      </c>
      <c r="F17" s="20"/>
      <c r="G17" s="20"/>
      <c r="H17" s="20"/>
      <c r="I17" s="20"/>
      <c r="J17" s="21">
        <v>24911</v>
      </c>
      <c r="K17" s="21">
        <v>24504</v>
      </c>
      <c r="L17" s="22">
        <v>0.98366183613664604</v>
      </c>
      <c r="M17" s="23">
        <v>5432</v>
      </c>
      <c r="N17" s="21">
        <v>3586</v>
      </c>
      <c r="O17" s="22">
        <v>0.14634345412993799</v>
      </c>
      <c r="P17" s="23">
        <v>1177</v>
      </c>
      <c r="Q17" s="21">
        <v>989</v>
      </c>
      <c r="R17" s="22">
        <v>0.27579475738984899</v>
      </c>
      <c r="S17" s="22">
        <v>4.0360757427358798E-2</v>
      </c>
      <c r="T17" s="22">
        <v>4.80329742082925E-2</v>
      </c>
      <c r="U17" s="22">
        <v>0.21667893961708401</v>
      </c>
      <c r="V17" s="20" t="s">
        <v>0</v>
      </c>
      <c r="W17" s="20" t="s">
        <v>0</v>
      </c>
      <c r="X17" s="1"/>
      <c r="Y17" s="1"/>
    </row>
    <row r="18" spans="1:25">
      <c r="A18" s="99" t="s">
        <v>41</v>
      </c>
      <c r="B18" s="97"/>
      <c r="C18" s="97"/>
      <c r="D18" s="98"/>
      <c r="E18" s="24" t="s">
        <v>0</v>
      </c>
      <c r="F18" s="24"/>
      <c r="G18" s="24"/>
      <c r="H18" s="24"/>
      <c r="I18" s="24"/>
      <c r="J18" s="25">
        <v>24911</v>
      </c>
      <c r="K18" s="25">
        <v>24504</v>
      </c>
      <c r="L18" s="26">
        <v>0.98366183613664604</v>
      </c>
      <c r="M18" s="27">
        <v>5432</v>
      </c>
      <c r="N18" s="25">
        <v>3586</v>
      </c>
      <c r="O18" s="26">
        <v>0.14634345412993799</v>
      </c>
      <c r="P18" s="27">
        <v>1177</v>
      </c>
      <c r="Q18" s="25">
        <v>989</v>
      </c>
      <c r="R18" s="26">
        <v>0.27579475738984899</v>
      </c>
      <c r="S18" s="26">
        <v>4.0360757427358798E-2</v>
      </c>
      <c r="T18" s="26">
        <v>4.80329742082925E-2</v>
      </c>
      <c r="U18" s="26">
        <v>0.21667893961708401</v>
      </c>
      <c r="V18" s="24" t="s">
        <v>0</v>
      </c>
      <c r="W18" s="24" t="s">
        <v>0</v>
      </c>
      <c r="X18" s="1"/>
      <c r="Y18" s="1"/>
    </row>
    <row r="19" spans="1:25" ht="0" hidden="1" customHeight="1"/>
  </sheetData>
  <autoFilter ref="B3:W3" xr:uid="{00000000-0009-0000-0000-000000000000}"/>
  <mergeCells count="8">
    <mergeCell ref="A17:D17"/>
    <mergeCell ref="A18:D18"/>
    <mergeCell ref="A2:D2"/>
    <mergeCell ref="A4:A16"/>
    <mergeCell ref="B4:B15"/>
    <mergeCell ref="C4:C13"/>
    <mergeCell ref="C15:D15"/>
    <mergeCell ref="B16:D16"/>
  </mergeCells>
  <hyperlinks>
    <hyperlink ref="D4" r:id="rId1" xr:uid="{00000000-0004-0000-0000-000000000000}"/>
    <hyperlink ref="D7" r:id="rId2" xr:uid="{00000000-0004-0000-0000-000001000000}"/>
    <hyperlink ref="D10" r:id="rId3" xr:uid="{00000000-0004-0000-0000-000002000000}"/>
    <hyperlink ref="D13" r:id="rId4" xr:uid="{00000000-0004-0000-0000-000003000000}"/>
    <hyperlink ref="D5" r:id="rId5" xr:uid="{00000000-0004-0000-0000-000004000000}"/>
    <hyperlink ref="D8" r:id="rId6" xr:uid="{00000000-0004-0000-0000-000005000000}"/>
    <hyperlink ref="D11" r:id="rId7" xr:uid="{00000000-0004-0000-0000-000006000000}"/>
    <hyperlink ref="D14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DB15A-31D8-4E10-828F-D065B2083DFE}">
  <dimension ref="A1:Z46"/>
  <sheetViews>
    <sheetView tabSelected="1" topLeftCell="F1" workbookViewId="0">
      <selection activeCell="A3" sqref="A3:X3"/>
    </sheetView>
  </sheetViews>
  <sheetFormatPr defaultRowHeight="14.4"/>
  <cols>
    <col min="1" max="1" width="13.6640625" style="64" customWidth="1"/>
    <col min="2" max="2" width="8" style="64" customWidth="1"/>
    <col min="3" max="3" width="15.77734375" style="64" customWidth="1"/>
    <col min="4" max="4" width="3.77734375" style="64" customWidth="1"/>
    <col min="5" max="5" width="30.44140625" style="64" customWidth="1"/>
    <col min="6" max="10" width="9.5546875" style="64" customWidth="1"/>
    <col min="11" max="12" width="8.88671875" style="64"/>
    <col min="13" max="13" width="9.21875" style="64" customWidth="1"/>
    <col min="14" max="16" width="8.88671875" style="64"/>
    <col min="17" max="18" width="8.21875" style="64" customWidth="1"/>
    <col min="19" max="19" width="6.88671875" style="64" customWidth="1"/>
    <col min="20" max="21" width="8.21875" style="64" customWidth="1"/>
    <col min="22" max="23" width="6.88671875" style="64" customWidth="1"/>
    <col min="24" max="24" width="37.5546875" style="64" customWidth="1"/>
    <col min="25" max="25" width="5.88671875" style="64" customWidth="1"/>
    <col min="26" max="26" width="255" style="64" customWidth="1"/>
    <col min="27" max="16384" width="8.88671875" style="64"/>
  </cols>
  <sheetData>
    <row r="1" spans="1:26" ht="1.0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33" customFormat="1" ht="63" customHeight="1">
      <c r="A2" s="100" t="s">
        <v>178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6" ht="42">
      <c r="A3" s="65" t="s">
        <v>1</v>
      </c>
      <c r="B3" s="66" t="s">
        <v>2</v>
      </c>
      <c r="C3" s="65" t="s">
        <v>3</v>
      </c>
      <c r="D3" s="129" t="s">
        <v>4</v>
      </c>
      <c r="E3" s="121"/>
      <c r="F3" s="66" t="s">
        <v>5</v>
      </c>
      <c r="G3" s="28" t="s">
        <v>33</v>
      </c>
      <c r="H3" s="29" t="s">
        <v>34</v>
      </c>
      <c r="I3" s="30" t="s">
        <v>35</v>
      </c>
      <c r="J3" s="30" t="s">
        <v>36</v>
      </c>
      <c r="K3" s="66" t="s">
        <v>6</v>
      </c>
      <c r="L3" s="66" t="s">
        <v>7</v>
      </c>
      <c r="M3" s="66" t="s">
        <v>8</v>
      </c>
      <c r="N3" s="66" t="s">
        <v>11</v>
      </c>
      <c r="O3" s="66" t="s">
        <v>9</v>
      </c>
      <c r="P3" s="66" t="s">
        <v>10</v>
      </c>
      <c r="Q3" s="66" t="s">
        <v>15</v>
      </c>
      <c r="R3" s="66" t="s">
        <v>12</v>
      </c>
      <c r="S3" s="66" t="s">
        <v>14</v>
      </c>
      <c r="T3" s="66" t="s">
        <v>13</v>
      </c>
      <c r="U3" s="66" t="s">
        <v>16</v>
      </c>
      <c r="V3" s="66" t="s">
        <v>17</v>
      </c>
      <c r="W3" s="66" t="s">
        <v>18</v>
      </c>
      <c r="X3" s="66" t="s">
        <v>19</v>
      </c>
      <c r="Y3" s="63"/>
      <c r="Z3" s="63"/>
    </row>
    <row r="4" spans="1:26">
      <c r="A4" s="123" t="s">
        <v>20</v>
      </c>
      <c r="B4" s="106">
        <v>44470</v>
      </c>
      <c r="C4" s="123" t="s">
        <v>21</v>
      </c>
      <c r="D4" s="130" t="s">
        <v>117</v>
      </c>
      <c r="E4" s="131"/>
      <c r="F4" s="6">
        <v>44473.520986770804</v>
      </c>
      <c r="G4" s="6"/>
      <c r="H4" s="6"/>
      <c r="I4" s="6"/>
      <c r="J4" s="6"/>
      <c r="K4" s="7">
        <v>3859</v>
      </c>
      <c r="L4" s="7">
        <v>3826</v>
      </c>
      <c r="M4" s="8">
        <v>0.99144856180357599</v>
      </c>
      <c r="N4" s="9">
        <v>1785</v>
      </c>
      <c r="O4" s="7">
        <v>1198</v>
      </c>
      <c r="P4" s="8">
        <v>0.313120752744381</v>
      </c>
      <c r="Q4" s="9">
        <v>409</v>
      </c>
      <c r="R4" s="7">
        <v>360</v>
      </c>
      <c r="S4" s="8">
        <v>0.30050083472454098</v>
      </c>
      <c r="T4" s="8">
        <v>9.40930475692629E-2</v>
      </c>
      <c r="U4" s="8">
        <v>0.106900156821746</v>
      </c>
      <c r="V4" s="8">
        <v>0.229131652661064</v>
      </c>
      <c r="W4" s="10">
        <v>0.1</v>
      </c>
      <c r="X4" s="68" t="s">
        <v>118</v>
      </c>
      <c r="Y4" s="63"/>
      <c r="Z4" s="63"/>
    </row>
    <row r="5" spans="1:26">
      <c r="A5" s="124"/>
      <c r="B5" s="107"/>
      <c r="C5" s="124"/>
      <c r="D5" s="130" t="s">
        <v>117</v>
      </c>
      <c r="E5" s="131"/>
      <c r="F5" s="6">
        <v>44473.520986770804</v>
      </c>
      <c r="G5" s="34" t="s">
        <v>160</v>
      </c>
      <c r="H5" s="35">
        <v>0</v>
      </c>
      <c r="I5" s="36">
        <f>H5/Q$7</f>
        <v>0</v>
      </c>
      <c r="J5" s="36">
        <f>+H5/L$7</f>
        <v>0</v>
      </c>
      <c r="K5" s="7">
        <v>3859</v>
      </c>
      <c r="L5" s="7">
        <v>3826</v>
      </c>
      <c r="M5" s="8">
        <v>0.99144856180357599</v>
      </c>
      <c r="N5" s="9">
        <v>1785</v>
      </c>
      <c r="O5" s="7">
        <v>1198</v>
      </c>
      <c r="P5" s="8">
        <v>0.313120752744381</v>
      </c>
      <c r="Q5" s="9">
        <v>409</v>
      </c>
      <c r="R5" s="7">
        <v>360</v>
      </c>
      <c r="S5" s="8">
        <v>0.30050083472454098</v>
      </c>
      <c r="T5" s="8">
        <v>9.40930475692629E-2</v>
      </c>
      <c r="U5" s="8">
        <v>0.106900156821746</v>
      </c>
      <c r="V5" s="8">
        <v>0.229131652661064</v>
      </c>
      <c r="W5" s="10">
        <v>0.1</v>
      </c>
      <c r="X5" s="68"/>
      <c r="Y5" s="63"/>
      <c r="Z5" s="63"/>
    </row>
    <row r="6" spans="1:26">
      <c r="A6" s="124"/>
      <c r="B6" s="107"/>
      <c r="C6" s="124"/>
      <c r="D6" s="130" t="s">
        <v>117</v>
      </c>
      <c r="E6" s="131"/>
      <c r="F6" s="6">
        <v>44473.520986770804</v>
      </c>
      <c r="G6" s="34" t="s">
        <v>161</v>
      </c>
      <c r="H6" s="35">
        <v>0</v>
      </c>
      <c r="I6" s="36">
        <f t="shared" ref="I6:I7" si="0">H6/Q$7</f>
        <v>0</v>
      </c>
      <c r="J6" s="36">
        <f t="shared" ref="J6:J7" si="1">+H6/L$7</f>
        <v>0</v>
      </c>
      <c r="K6" s="7">
        <v>3859</v>
      </c>
      <c r="L6" s="7">
        <v>3826</v>
      </c>
      <c r="M6" s="8">
        <v>0.99144856180357599</v>
      </c>
      <c r="N6" s="9">
        <v>1785</v>
      </c>
      <c r="O6" s="7">
        <v>1198</v>
      </c>
      <c r="P6" s="8">
        <v>0.313120752744381</v>
      </c>
      <c r="Q6" s="9">
        <v>409</v>
      </c>
      <c r="R6" s="7">
        <v>360</v>
      </c>
      <c r="S6" s="8">
        <v>0.30050083472454098</v>
      </c>
      <c r="T6" s="8">
        <v>9.40930475692629E-2</v>
      </c>
      <c r="U6" s="8">
        <v>0.106900156821746</v>
      </c>
      <c r="V6" s="8">
        <v>0.229131652661064</v>
      </c>
      <c r="W6" s="10">
        <v>0.1</v>
      </c>
      <c r="X6" s="68"/>
      <c r="Y6" s="63"/>
      <c r="Z6" s="63"/>
    </row>
    <row r="7" spans="1:26">
      <c r="A7" s="124"/>
      <c r="B7" s="107"/>
      <c r="C7" s="124"/>
      <c r="D7" s="130" t="s">
        <v>117</v>
      </c>
      <c r="E7" s="131"/>
      <c r="F7" s="6">
        <v>44473.520986770804</v>
      </c>
      <c r="G7" s="34" t="s">
        <v>162</v>
      </c>
      <c r="H7" s="35">
        <v>0</v>
      </c>
      <c r="I7" s="36">
        <f t="shared" si="0"/>
        <v>0</v>
      </c>
      <c r="J7" s="36">
        <f t="shared" si="1"/>
        <v>0</v>
      </c>
      <c r="K7" s="7">
        <v>3859</v>
      </c>
      <c r="L7" s="7">
        <v>3826</v>
      </c>
      <c r="M7" s="8">
        <v>0.99144856180357599</v>
      </c>
      <c r="N7" s="9">
        <v>1785</v>
      </c>
      <c r="O7" s="7">
        <v>1198</v>
      </c>
      <c r="P7" s="8">
        <v>0.313120752744381</v>
      </c>
      <c r="Q7" s="9">
        <v>409</v>
      </c>
      <c r="R7" s="7">
        <v>360</v>
      </c>
      <c r="S7" s="8">
        <v>0.30050083472454098</v>
      </c>
      <c r="T7" s="8">
        <v>9.40930475692629E-2</v>
      </c>
      <c r="U7" s="8">
        <v>0.106900156821746</v>
      </c>
      <c r="V7" s="8">
        <v>0.229131652661064</v>
      </c>
      <c r="W7" s="10">
        <v>0.1</v>
      </c>
      <c r="X7" s="68"/>
      <c r="Y7" s="63"/>
      <c r="Z7" s="63"/>
    </row>
    <row r="8" spans="1:26">
      <c r="A8" s="124"/>
      <c r="B8" s="107"/>
      <c r="C8" s="124"/>
      <c r="D8" s="75"/>
      <c r="E8" s="76"/>
      <c r="F8" s="6"/>
      <c r="G8" s="6"/>
      <c r="H8" s="6"/>
      <c r="I8" s="6"/>
      <c r="J8" s="6"/>
      <c r="K8" s="7"/>
      <c r="L8" s="7"/>
      <c r="M8" s="8"/>
      <c r="N8" s="9"/>
      <c r="O8" s="7"/>
      <c r="P8" s="8"/>
      <c r="Q8" s="9"/>
      <c r="R8" s="7"/>
      <c r="S8" s="8"/>
      <c r="T8" s="8"/>
      <c r="U8" s="8"/>
      <c r="V8" s="8"/>
      <c r="W8" s="10"/>
      <c r="X8" s="68"/>
      <c r="Y8" s="63"/>
      <c r="Z8" s="63"/>
    </row>
    <row r="9" spans="1:26">
      <c r="A9" s="125"/>
      <c r="B9" s="125"/>
      <c r="C9" s="125"/>
      <c r="D9" s="130" t="s">
        <v>119</v>
      </c>
      <c r="E9" s="131"/>
      <c r="F9" s="6">
        <v>44476.441048229201</v>
      </c>
      <c r="G9" s="6"/>
      <c r="H9" s="6"/>
      <c r="I9" s="6"/>
      <c r="J9" s="6"/>
      <c r="K9" s="7">
        <v>11802</v>
      </c>
      <c r="L9" s="7">
        <v>11310</v>
      </c>
      <c r="M9" s="8">
        <v>0.95831215048296903</v>
      </c>
      <c r="N9" s="9">
        <v>3928</v>
      </c>
      <c r="O9" s="7">
        <v>2680</v>
      </c>
      <c r="P9" s="8">
        <v>0.23695844385499601</v>
      </c>
      <c r="Q9" s="9">
        <v>613</v>
      </c>
      <c r="R9" s="7">
        <v>551</v>
      </c>
      <c r="S9" s="8">
        <v>0.205597014925373</v>
      </c>
      <c r="T9" s="8">
        <v>4.8717948717948698E-2</v>
      </c>
      <c r="U9" s="8">
        <v>5.4199823165340402E-2</v>
      </c>
      <c r="V9" s="8">
        <v>0.15605906313645601</v>
      </c>
      <c r="W9" s="10">
        <v>0.1</v>
      </c>
      <c r="X9" s="68"/>
      <c r="Y9" s="63"/>
      <c r="Z9" s="63"/>
    </row>
    <row r="10" spans="1:26">
      <c r="A10" s="125"/>
      <c r="B10" s="125"/>
      <c r="C10" s="125"/>
      <c r="D10" s="130" t="s">
        <v>119</v>
      </c>
      <c r="E10" s="131"/>
      <c r="F10" s="6">
        <v>44476.441048229201</v>
      </c>
      <c r="G10" s="34" t="s">
        <v>163</v>
      </c>
      <c r="H10" s="35">
        <f>91+35+30</f>
        <v>156</v>
      </c>
      <c r="I10" s="36">
        <f>H10/Q$9</f>
        <v>0.25448613376835238</v>
      </c>
      <c r="J10" s="36">
        <f>+H10/L$9</f>
        <v>1.3793103448275862E-2</v>
      </c>
      <c r="K10" s="7">
        <v>11802</v>
      </c>
      <c r="L10" s="7">
        <v>11310</v>
      </c>
      <c r="M10" s="8">
        <v>0.95831215048296903</v>
      </c>
      <c r="N10" s="9">
        <v>3928</v>
      </c>
      <c r="O10" s="7">
        <v>2680</v>
      </c>
      <c r="P10" s="8">
        <v>0.23695844385499601</v>
      </c>
      <c r="Q10" s="9">
        <v>613</v>
      </c>
      <c r="R10" s="7">
        <v>551</v>
      </c>
      <c r="S10" s="8">
        <v>0.205597014925373</v>
      </c>
      <c r="T10" s="8">
        <v>4.8717948717948698E-2</v>
      </c>
      <c r="U10" s="8">
        <v>5.4199823165340402E-2</v>
      </c>
      <c r="V10" s="8">
        <v>0.15605906313645601</v>
      </c>
      <c r="W10" s="10">
        <v>0.1</v>
      </c>
      <c r="X10" s="77"/>
      <c r="Y10" s="63"/>
      <c r="Z10" s="63"/>
    </row>
    <row r="11" spans="1:26">
      <c r="A11" s="125"/>
      <c r="B11" s="125"/>
      <c r="C11" s="125"/>
      <c r="D11" s="75"/>
      <c r="E11" s="76"/>
      <c r="F11" s="6"/>
      <c r="G11" s="78"/>
      <c r="H11" s="79"/>
      <c r="I11" s="80"/>
      <c r="J11" s="80"/>
      <c r="K11" s="7"/>
      <c r="L11" s="7"/>
      <c r="M11" s="8"/>
      <c r="N11" s="9"/>
      <c r="O11" s="7"/>
      <c r="P11" s="8"/>
      <c r="Q11" s="9"/>
      <c r="R11" s="7"/>
      <c r="S11" s="8"/>
      <c r="T11" s="8"/>
      <c r="U11" s="8"/>
      <c r="V11" s="8"/>
      <c r="W11" s="10"/>
      <c r="X11" s="77"/>
      <c r="Y11" s="63"/>
      <c r="Z11" s="63"/>
    </row>
    <row r="12" spans="1:26">
      <c r="A12" s="125"/>
      <c r="B12" s="125"/>
      <c r="C12" s="125"/>
      <c r="D12" s="130" t="s">
        <v>120</v>
      </c>
      <c r="E12" s="131"/>
      <c r="F12" s="6">
        <v>44480.375361458297</v>
      </c>
      <c r="G12" s="6"/>
      <c r="H12" s="6"/>
      <c r="I12" s="6"/>
      <c r="J12" s="6"/>
      <c r="K12" s="7">
        <v>3860</v>
      </c>
      <c r="L12" s="7">
        <v>3810</v>
      </c>
      <c r="M12" s="8">
        <v>0.98704663212435195</v>
      </c>
      <c r="N12" s="9">
        <v>1556</v>
      </c>
      <c r="O12" s="7">
        <v>1066</v>
      </c>
      <c r="P12" s="8">
        <v>0.279790026246719</v>
      </c>
      <c r="Q12" s="9">
        <v>401</v>
      </c>
      <c r="R12" s="7">
        <v>345</v>
      </c>
      <c r="S12" s="8">
        <v>0.32363977485928702</v>
      </c>
      <c r="T12" s="8">
        <v>9.0551181102362197E-2</v>
      </c>
      <c r="U12" s="8">
        <v>0.105249343832021</v>
      </c>
      <c r="V12" s="8">
        <v>0.25771208226221098</v>
      </c>
      <c r="W12" s="10">
        <v>0.1</v>
      </c>
      <c r="X12" s="68" t="s">
        <v>121</v>
      </c>
      <c r="Y12" s="63"/>
      <c r="Z12" s="63"/>
    </row>
    <row r="13" spans="1:26">
      <c r="A13" s="125"/>
      <c r="B13" s="125"/>
      <c r="C13" s="125"/>
      <c r="D13" s="130" t="s">
        <v>120</v>
      </c>
      <c r="E13" s="131"/>
      <c r="F13" s="6">
        <v>44480.375361458297</v>
      </c>
      <c r="G13" s="34" t="s">
        <v>160</v>
      </c>
      <c r="H13" s="35">
        <v>1</v>
      </c>
      <c r="I13" s="36">
        <f>H13/Q$12</f>
        <v>2.4937655860349127E-3</v>
      </c>
      <c r="J13" s="36">
        <f>+H13/L$12</f>
        <v>2.6246719160104987E-4</v>
      </c>
      <c r="K13" s="7">
        <v>3860</v>
      </c>
      <c r="L13" s="7">
        <v>3810</v>
      </c>
      <c r="M13" s="8">
        <v>0.98704663212435195</v>
      </c>
      <c r="N13" s="9">
        <v>1556</v>
      </c>
      <c r="O13" s="7">
        <v>1066</v>
      </c>
      <c r="P13" s="8">
        <v>0.279790026246719</v>
      </c>
      <c r="Q13" s="9">
        <v>401</v>
      </c>
      <c r="R13" s="7">
        <v>345</v>
      </c>
      <c r="S13" s="8">
        <v>0.32363977485928702</v>
      </c>
      <c r="T13" s="8">
        <v>9.0551181102362197E-2</v>
      </c>
      <c r="U13" s="8">
        <v>0.105249343832021</v>
      </c>
      <c r="V13" s="8">
        <v>0.25771208226221098</v>
      </c>
      <c r="W13" s="10">
        <v>0.1</v>
      </c>
      <c r="X13" s="68"/>
      <c r="Y13" s="63"/>
      <c r="Z13" s="63"/>
    </row>
    <row r="14" spans="1:26">
      <c r="A14" s="125"/>
      <c r="B14" s="125"/>
      <c r="C14" s="125"/>
      <c r="D14" s="130" t="s">
        <v>120</v>
      </c>
      <c r="E14" s="131"/>
      <c r="F14" s="6">
        <v>44480.375361458297</v>
      </c>
      <c r="G14" s="34" t="s">
        <v>161</v>
      </c>
      <c r="H14" s="35">
        <v>0</v>
      </c>
      <c r="I14" s="36">
        <f t="shared" ref="I14:I15" si="2">H14/Q$12</f>
        <v>0</v>
      </c>
      <c r="J14" s="36">
        <f t="shared" ref="J14:J15" si="3">+H14/L$12</f>
        <v>0</v>
      </c>
      <c r="K14" s="7">
        <v>3860</v>
      </c>
      <c r="L14" s="7">
        <v>3810</v>
      </c>
      <c r="M14" s="8">
        <v>0.98704663212435195</v>
      </c>
      <c r="N14" s="9">
        <v>1556</v>
      </c>
      <c r="O14" s="7">
        <v>1066</v>
      </c>
      <c r="P14" s="8">
        <v>0.279790026246719</v>
      </c>
      <c r="Q14" s="9">
        <v>401</v>
      </c>
      <c r="R14" s="7">
        <v>345</v>
      </c>
      <c r="S14" s="8">
        <v>0.32363977485928702</v>
      </c>
      <c r="T14" s="8">
        <v>9.0551181102362197E-2</v>
      </c>
      <c r="U14" s="8">
        <v>0.105249343832021</v>
      </c>
      <c r="V14" s="8">
        <v>0.25771208226221098</v>
      </c>
      <c r="W14" s="10">
        <v>0.1</v>
      </c>
      <c r="X14" s="68"/>
      <c r="Y14" s="63"/>
      <c r="Z14" s="63"/>
    </row>
    <row r="15" spans="1:26">
      <c r="A15" s="125"/>
      <c r="B15" s="125"/>
      <c r="C15" s="125"/>
      <c r="D15" s="130" t="s">
        <v>120</v>
      </c>
      <c r="E15" s="131"/>
      <c r="F15" s="6">
        <v>44480.375361458297</v>
      </c>
      <c r="G15" s="34" t="s">
        <v>162</v>
      </c>
      <c r="H15" s="35">
        <v>0</v>
      </c>
      <c r="I15" s="36">
        <f t="shared" si="2"/>
        <v>0</v>
      </c>
      <c r="J15" s="36">
        <f t="shared" si="3"/>
        <v>0</v>
      </c>
      <c r="K15" s="7">
        <v>3860</v>
      </c>
      <c r="L15" s="7">
        <v>3810</v>
      </c>
      <c r="M15" s="8">
        <v>0.98704663212435195</v>
      </c>
      <c r="N15" s="9">
        <v>1556</v>
      </c>
      <c r="O15" s="7">
        <v>1066</v>
      </c>
      <c r="P15" s="8">
        <v>0.279790026246719</v>
      </c>
      <c r="Q15" s="9">
        <v>401</v>
      </c>
      <c r="R15" s="7">
        <v>345</v>
      </c>
      <c r="S15" s="8">
        <v>0.32363977485928702</v>
      </c>
      <c r="T15" s="8">
        <v>9.0551181102362197E-2</v>
      </c>
      <c r="U15" s="8">
        <v>0.105249343832021</v>
      </c>
      <c r="V15" s="8">
        <v>0.25771208226221098</v>
      </c>
      <c r="W15" s="10">
        <v>0.1</v>
      </c>
      <c r="X15" s="68"/>
      <c r="Y15" s="63"/>
      <c r="Z15" s="63"/>
    </row>
    <row r="16" spans="1:26">
      <c r="A16" s="125"/>
      <c r="B16" s="125"/>
      <c r="C16" s="125"/>
      <c r="D16" s="75"/>
      <c r="E16" s="76"/>
      <c r="F16" s="6"/>
      <c r="G16" s="6"/>
      <c r="H16" s="6"/>
      <c r="I16" s="6"/>
      <c r="J16" s="6"/>
      <c r="K16" s="7"/>
      <c r="L16" s="7"/>
      <c r="M16" s="8"/>
      <c r="N16" s="9"/>
      <c r="O16" s="7"/>
      <c r="P16" s="8"/>
      <c r="Q16" s="9"/>
      <c r="R16" s="7"/>
      <c r="S16" s="8"/>
      <c r="T16" s="8"/>
      <c r="U16" s="8"/>
      <c r="V16" s="8"/>
      <c r="W16" s="10"/>
      <c r="X16" s="68"/>
      <c r="Y16" s="63"/>
      <c r="Z16" s="63"/>
    </row>
    <row r="17" spans="1:26">
      <c r="A17" s="125"/>
      <c r="B17" s="125"/>
      <c r="C17" s="125"/>
      <c r="D17" s="130" t="s">
        <v>122</v>
      </c>
      <c r="E17" s="131"/>
      <c r="F17" s="6">
        <v>44481.417418784702</v>
      </c>
      <c r="G17" s="6"/>
      <c r="H17" s="6"/>
      <c r="I17" s="6"/>
      <c r="J17" s="6"/>
      <c r="K17" s="7">
        <v>3855</v>
      </c>
      <c r="L17" s="7">
        <v>3766</v>
      </c>
      <c r="M17" s="8">
        <v>0.97691309987029795</v>
      </c>
      <c r="N17" s="9">
        <v>1057</v>
      </c>
      <c r="O17" s="7">
        <v>737</v>
      </c>
      <c r="P17" s="8">
        <v>0.19569835369091901</v>
      </c>
      <c r="Q17" s="9">
        <v>17</v>
      </c>
      <c r="R17" s="7">
        <v>12</v>
      </c>
      <c r="S17" s="8">
        <v>1.6282225237449099E-2</v>
      </c>
      <c r="T17" s="8">
        <v>3.1864046733935201E-3</v>
      </c>
      <c r="U17" s="8">
        <v>4.5140732873074898E-3</v>
      </c>
      <c r="V17" s="8">
        <v>1.60832544938505E-2</v>
      </c>
      <c r="W17" s="10">
        <v>0.1</v>
      </c>
      <c r="X17" s="68" t="s">
        <v>49</v>
      </c>
      <c r="Y17" s="63"/>
      <c r="Z17" s="63"/>
    </row>
    <row r="18" spans="1:26">
      <c r="A18" s="125"/>
      <c r="B18" s="125"/>
      <c r="C18" s="125"/>
      <c r="D18" s="130" t="s">
        <v>122</v>
      </c>
      <c r="E18" s="131"/>
      <c r="F18" s="6">
        <v>44481.417418784702</v>
      </c>
      <c r="G18" s="34" t="s">
        <v>54</v>
      </c>
      <c r="H18" s="35">
        <v>5</v>
      </c>
      <c r="I18" s="36">
        <f>H18/Q$17</f>
        <v>0.29411764705882354</v>
      </c>
      <c r="J18" s="36">
        <f>+H18/L$17</f>
        <v>1.3276686139139671E-3</v>
      </c>
      <c r="K18" s="7">
        <v>3855</v>
      </c>
      <c r="L18" s="7">
        <v>3766</v>
      </c>
      <c r="M18" s="8">
        <v>0.97691309987029795</v>
      </c>
      <c r="N18" s="9">
        <v>1057</v>
      </c>
      <c r="O18" s="7">
        <v>737</v>
      </c>
      <c r="P18" s="8">
        <v>0.19569835369091901</v>
      </c>
      <c r="Q18" s="9">
        <v>17</v>
      </c>
      <c r="R18" s="7">
        <v>12</v>
      </c>
      <c r="S18" s="8">
        <v>1.6282225237449099E-2</v>
      </c>
      <c r="T18" s="8">
        <v>3.1864046733935201E-3</v>
      </c>
      <c r="U18" s="8">
        <v>4.5140732873074898E-3</v>
      </c>
      <c r="V18" s="8">
        <v>1.60832544938505E-2</v>
      </c>
      <c r="W18" s="10">
        <v>0.1</v>
      </c>
      <c r="X18" s="68"/>
      <c r="Y18" s="63"/>
      <c r="Z18" s="63"/>
    </row>
    <row r="19" spans="1:26">
      <c r="A19" s="125"/>
      <c r="B19" s="125"/>
      <c r="C19" s="125"/>
      <c r="D19" s="130" t="s">
        <v>122</v>
      </c>
      <c r="E19" s="131"/>
      <c r="F19" s="6">
        <v>44481.417418784702</v>
      </c>
      <c r="G19" s="34" t="s">
        <v>164</v>
      </c>
      <c r="H19" s="35">
        <v>11</v>
      </c>
      <c r="I19" s="36">
        <f>H19/Q$17</f>
        <v>0.6470588235294118</v>
      </c>
      <c r="J19" s="36">
        <f>+H19/L$17</f>
        <v>2.9208709506107276E-3</v>
      </c>
      <c r="K19" s="7">
        <v>3855</v>
      </c>
      <c r="L19" s="7">
        <v>3766</v>
      </c>
      <c r="M19" s="8">
        <v>0.97691309987029795</v>
      </c>
      <c r="N19" s="9">
        <v>1057</v>
      </c>
      <c r="O19" s="7">
        <v>737</v>
      </c>
      <c r="P19" s="8">
        <v>0.19569835369091901</v>
      </c>
      <c r="Q19" s="9">
        <v>17</v>
      </c>
      <c r="R19" s="7">
        <v>12</v>
      </c>
      <c r="S19" s="8">
        <v>1.6282225237449099E-2</v>
      </c>
      <c r="T19" s="8">
        <v>3.1864046733935201E-3</v>
      </c>
      <c r="U19" s="8">
        <v>4.5140732873074898E-3</v>
      </c>
      <c r="V19" s="8">
        <v>1.60832544938505E-2</v>
      </c>
      <c r="W19" s="10">
        <v>0.1</v>
      </c>
      <c r="X19" s="68"/>
      <c r="Y19" s="63"/>
      <c r="Z19" s="63"/>
    </row>
    <row r="20" spans="1:26">
      <c r="A20" s="125"/>
      <c r="B20" s="125"/>
      <c r="C20" s="125"/>
      <c r="D20" s="75"/>
      <c r="E20" s="76"/>
      <c r="F20" s="6"/>
      <c r="G20" s="6"/>
      <c r="H20" s="6"/>
      <c r="I20" s="6"/>
      <c r="J20" s="6"/>
      <c r="K20" s="7"/>
      <c r="L20" s="7"/>
      <c r="M20" s="8"/>
      <c r="N20" s="9"/>
      <c r="O20" s="7"/>
      <c r="P20" s="8"/>
      <c r="Q20" s="9"/>
      <c r="R20" s="7"/>
      <c r="S20" s="8"/>
      <c r="T20" s="8"/>
      <c r="U20" s="8"/>
      <c r="V20" s="8"/>
      <c r="W20" s="10"/>
      <c r="X20" s="68"/>
      <c r="Y20" s="63"/>
      <c r="Z20" s="63"/>
    </row>
    <row r="21" spans="1:26" ht="20.399999999999999">
      <c r="A21" s="125"/>
      <c r="B21" s="125"/>
      <c r="C21" s="125"/>
      <c r="D21" s="130" t="s">
        <v>123</v>
      </c>
      <c r="E21" s="131"/>
      <c r="F21" s="6">
        <v>44483.3337489931</v>
      </c>
      <c r="G21" s="6"/>
      <c r="H21" s="6"/>
      <c r="I21" s="6"/>
      <c r="J21" s="6"/>
      <c r="K21" s="7">
        <v>3846</v>
      </c>
      <c r="L21" s="7">
        <v>3763</v>
      </c>
      <c r="M21" s="8">
        <v>0.97841913676547099</v>
      </c>
      <c r="N21" s="9">
        <v>1052</v>
      </c>
      <c r="O21" s="7">
        <v>742</v>
      </c>
      <c r="P21" s="8">
        <v>0.19718309859154901</v>
      </c>
      <c r="Q21" s="9">
        <v>25</v>
      </c>
      <c r="R21" s="7">
        <v>15</v>
      </c>
      <c r="S21" s="8">
        <v>2.0215633423180598E-2</v>
      </c>
      <c r="T21" s="8">
        <v>3.9861812383736404E-3</v>
      </c>
      <c r="U21" s="8">
        <v>6.6436353972894003E-3</v>
      </c>
      <c r="V21" s="8">
        <v>2.3764258555133099E-2</v>
      </c>
      <c r="W21" s="10">
        <v>0.1</v>
      </c>
      <c r="X21" s="68" t="s">
        <v>101</v>
      </c>
      <c r="Y21" s="63"/>
      <c r="Z21" s="63"/>
    </row>
    <row r="22" spans="1:26">
      <c r="A22" s="125"/>
      <c r="B22" s="125"/>
      <c r="C22" s="125"/>
      <c r="D22" s="130" t="s">
        <v>123</v>
      </c>
      <c r="E22" s="131"/>
      <c r="F22" s="6">
        <v>44483.3337489931</v>
      </c>
      <c r="G22" s="34" t="s">
        <v>54</v>
      </c>
      <c r="H22" s="35">
        <v>8</v>
      </c>
      <c r="I22" s="36">
        <f>H22/Q$21</f>
        <v>0.32</v>
      </c>
      <c r="J22" s="36">
        <f>+H22/L$21</f>
        <v>2.1259633271326068E-3</v>
      </c>
      <c r="K22" s="7">
        <v>3846</v>
      </c>
      <c r="L22" s="7">
        <v>3763</v>
      </c>
      <c r="M22" s="8">
        <v>0.97841913676547099</v>
      </c>
      <c r="N22" s="9">
        <v>1052</v>
      </c>
      <c r="O22" s="7">
        <v>742</v>
      </c>
      <c r="P22" s="8">
        <v>0.19718309859154901</v>
      </c>
      <c r="Q22" s="9">
        <v>25</v>
      </c>
      <c r="R22" s="7">
        <v>15</v>
      </c>
      <c r="S22" s="8">
        <v>2.0215633423180598E-2</v>
      </c>
      <c r="T22" s="8">
        <v>3.9861812383736404E-3</v>
      </c>
      <c r="U22" s="8">
        <v>6.6436353972894003E-3</v>
      </c>
      <c r="V22" s="8">
        <v>2.3764258555133099E-2</v>
      </c>
      <c r="W22" s="10">
        <v>0.1</v>
      </c>
      <c r="X22" s="68"/>
      <c r="Y22" s="63"/>
      <c r="Z22" s="63"/>
    </row>
    <row r="23" spans="1:26">
      <c r="A23" s="125"/>
      <c r="B23" s="125"/>
      <c r="C23" s="125"/>
      <c r="D23" s="130" t="s">
        <v>123</v>
      </c>
      <c r="E23" s="131"/>
      <c r="F23" s="6">
        <v>44483.3337489931</v>
      </c>
      <c r="G23" s="34" t="s">
        <v>164</v>
      </c>
      <c r="H23" s="35">
        <v>15</v>
      </c>
      <c r="I23" s="36">
        <f>H23/Q$21</f>
        <v>0.6</v>
      </c>
      <c r="J23" s="36">
        <f>+H23/L$21</f>
        <v>3.9861812383736378E-3</v>
      </c>
      <c r="K23" s="7">
        <v>3846</v>
      </c>
      <c r="L23" s="7">
        <v>3763</v>
      </c>
      <c r="M23" s="8">
        <v>0.97841913676547099</v>
      </c>
      <c r="N23" s="9">
        <v>1052</v>
      </c>
      <c r="O23" s="7">
        <v>742</v>
      </c>
      <c r="P23" s="8">
        <v>0.19718309859154901</v>
      </c>
      <c r="Q23" s="9">
        <v>25</v>
      </c>
      <c r="R23" s="7">
        <v>15</v>
      </c>
      <c r="S23" s="8">
        <v>2.0215633423180598E-2</v>
      </c>
      <c r="T23" s="8">
        <v>3.9861812383736404E-3</v>
      </c>
      <c r="U23" s="8">
        <v>6.6436353972894003E-3</v>
      </c>
      <c r="V23" s="8">
        <v>2.3764258555133099E-2</v>
      </c>
      <c r="W23" s="10">
        <v>0.1</v>
      </c>
      <c r="X23" s="68"/>
      <c r="Y23" s="63"/>
      <c r="Z23" s="63"/>
    </row>
    <row r="24" spans="1:26">
      <c r="A24" s="125"/>
      <c r="B24" s="125"/>
      <c r="C24" s="125"/>
      <c r="D24" s="75"/>
      <c r="E24" s="76"/>
      <c r="F24" s="6"/>
      <c r="G24" s="6"/>
      <c r="H24" s="6"/>
      <c r="I24" s="6"/>
      <c r="J24" s="6"/>
      <c r="K24" s="7"/>
      <c r="L24" s="7"/>
      <c r="M24" s="8"/>
      <c r="N24" s="9"/>
      <c r="O24" s="7"/>
      <c r="P24" s="8"/>
      <c r="Q24" s="9"/>
      <c r="R24" s="7"/>
      <c r="S24" s="8"/>
      <c r="T24" s="8"/>
      <c r="U24" s="8"/>
      <c r="V24" s="8"/>
      <c r="W24" s="10"/>
      <c r="X24" s="68"/>
      <c r="Y24" s="63"/>
      <c r="Z24" s="63"/>
    </row>
    <row r="25" spans="1:26">
      <c r="A25" s="125"/>
      <c r="B25" s="125"/>
      <c r="C25" s="125"/>
      <c r="D25" s="130" t="s">
        <v>124</v>
      </c>
      <c r="E25" s="131"/>
      <c r="F25" s="6">
        <v>44487.514043750001</v>
      </c>
      <c r="G25" s="6"/>
      <c r="H25" s="6"/>
      <c r="I25" s="6"/>
      <c r="J25" s="6"/>
      <c r="K25" s="7">
        <v>3854</v>
      </c>
      <c r="L25" s="7">
        <v>3808</v>
      </c>
      <c r="M25" s="8">
        <v>0.98806434872859406</v>
      </c>
      <c r="N25" s="9">
        <v>1618</v>
      </c>
      <c r="O25" s="7">
        <v>1125</v>
      </c>
      <c r="P25" s="8">
        <v>0.29543067226890801</v>
      </c>
      <c r="Q25" s="9">
        <v>353</v>
      </c>
      <c r="R25" s="7">
        <v>308</v>
      </c>
      <c r="S25" s="8">
        <v>0.27377777777777801</v>
      </c>
      <c r="T25" s="8">
        <v>8.0882352941176502E-2</v>
      </c>
      <c r="U25" s="8">
        <v>9.2699579831932805E-2</v>
      </c>
      <c r="V25" s="8">
        <v>0.21817058096415301</v>
      </c>
      <c r="W25" s="10">
        <v>0.1</v>
      </c>
      <c r="X25" s="68" t="s">
        <v>125</v>
      </c>
      <c r="Y25" s="63"/>
      <c r="Z25" s="63"/>
    </row>
    <row r="26" spans="1:26">
      <c r="A26" s="125"/>
      <c r="B26" s="125"/>
      <c r="C26" s="125"/>
      <c r="D26" s="130" t="s">
        <v>124</v>
      </c>
      <c r="E26" s="131"/>
      <c r="F26" s="6">
        <v>44487.514043750001</v>
      </c>
      <c r="G26" s="34" t="s">
        <v>160</v>
      </c>
      <c r="H26" s="35">
        <v>1</v>
      </c>
      <c r="I26" s="36">
        <f>H26/Q$25</f>
        <v>2.8328611898016999E-3</v>
      </c>
      <c r="J26" s="36">
        <f>+H26/L$25</f>
        <v>2.6260504201680671E-4</v>
      </c>
      <c r="K26" s="7">
        <v>3854</v>
      </c>
      <c r="L26" s="7">
        <v>3808</v>
      </c>
      <c r="M26" s="8">
        <v>0.98806434872859406</v>
      </c>
      <c r="N26" s="9">
        <v>1618</v>
      </c>
      <c r="O26" s="7">
        <v>1125</v>
      </c>
      <c r="P26" s="8">
        <v>0.29543067226890801</v>
      </c>
      <c r="Q26" s="9">
        <v>353</v>
      </c>
      <c r="R26" s="7">
        <v>308</v>
      </c>
      <c r="S26" s="8">
        <v>0.27377777777777801</v>
      </c>
      <c r="T26" s="8">
        <v>8.0882352941176502E-2</v>
      </c>
      <c r="U26" s="8">
        <v>9.2699579831932805E-2</v>
      </c>
      <c r="V26" s="8">
        <v>0.21817058096415301</v>
      </c>
      <c r="W26" s="10">
        <v>0.1</v>
      </c>
      <c r="X26" s="68"/>
      <c r="Y26" s="63"/>
      <c r="Z26" s="63"/>
    </row>
    <row r="27" spans="1:26">
      <c r="A27" s="125"/>
      <c r="B27" s="125"/>
      <c r="C27" s="125"/>
      <c r="D27" s="130" t="s">
        <v>124</v>
      </c>
      <c r="E27" s="131"/>
      <c r="F27" s="6">
        <v>44487.514043750001</v>
      </c>
      <c r="G27" s="34" t="s">
        <v>161</v>
      </c>
      <c r="H27" s="35">
        <v>0</v>
      </c>
      <c r="I27" s="36">
        <f t="shared" ref="I27:I28" si="4">H27/Q$25</f>
        <v>0</v>
      </c>
      <c r="J27" s="36">
        <f t="shared" ref="J27:J28" si="5">+H27/L$25</f>
        <v>0</v>
      </c>
      <c r="K27" s="7">
        <v>3854</v>
      </c>
      <c r="L27" s="7">
        <v>3808</v>
      </c>
      <c r="M27" s="8">
        <v>0.98806434872859406</v>
      </c>
      <c r="N27" s="9">
        <v>1618</v>
      </c>
      <c r="O27" s="7">
        <v>1125</v>
      </c>
      <c r="P27" s="8">
        <v>0.29543067226890801</v>
      </c>
      <c r="Q27" s="9">
        <v>353</v>
      </c>
      <c r="R27" s="7">
        <v>308</v>
      </c>
      <c r="S27" s="8">
        <v>0.27377777777777801</v>
      </c>
      <c r="T27" s="8">
        <v>8.0882352941176502E-2</v>
      </c>
      <c r="U27" s="8">
        <v>9.2699579831932805E-2</v>
      </c>
      <c r="V27" s="8">
        <v>0.21817058096415301</v>
      </c>
      <c r="W27" s="10">
        <v>0.1</v>
      </c>
      <c r="X27" s="68"/>
      <c r="Y27" s="63"/>
      <c r="Z27" s="63"/>
    </row>
    <row r="28" spans="1:26">
      <c r="A28" s="125"/>
      <c r="B28" s="125"/>
      <c r="C28" s="125"/>
      <c r="D28" s="130" t="s">
        <v>124</v>
      </c>
      <c r="E28" s="131"/>
      <c r="F28" s="6">
        <v>44487.514043750001</v>
      </c>
      <c r="G28" s="34" t="s">
        <v>162</v>
      </c>
      <c r="H28" s="35">
        <v>1</v>
      </c>
      <c r="I28" s="36">
        <f t="shared" si="4"/>
        <v>2.8328611898016999E-3</v>
      </c>
      <c r="J28" s="36">
        <f t="shared" si="5"/>
        <v>2.6260504201680671E-4</v>
      </c>
      <c r="K28" s="7">
        <v>3854</v>
      </c>
      <c r="L28" s="7">
        <v>3808</v>
      </c>
      <c r="M28" s="8">
        <v>0.98806434872859406</v>
      </c>
      <c r="N28" s="9">
        <v>1618</v>
      </c>
      <c r="O28" s="7">
        <v>1125</v>
      </c>
      <c r="P28" s="8">
        <v>0.29543067226890801</v>
      </c>
      <c r="Q28" s="9">
        <v>353</v>
      </c>
      <c r="R28" s="7">
        <v>308</v>
      </c>
      <c r="S28" s="8">
        <v>0.27377777777777801</v>
      </c>
      <c r="T28" s="8">
        <v>8.0882352941176502E-2</v>
      </c>
      <c r="U28" s="8">
        <v>9.2699579831932805E-2</v>
      </c>
      <c r="V28" s="8">
        <v>0.21817058096415301</v>
      </c>
      <c r="W28" s="10">
        <v>0.1</v>
      </c>
      <c r="X28" s="68"/>
      <c r="Y28" s="63"/>
      <c r="Z28" s="63"/>
    </row>
    <row r="29" spans="1:26">
      <c r="A29" s="125"/>
      <c r="B29" s="125"/>
      <c r="C29" s="125"/>
      <c r="D29" s="75"/>
      <c r="E29" s="76"/>
      <c r="F29" s="6"/>
      <c r="G29" s="6"/>
      <c r="H29" s="6"/>
      <c r="I29" s="6"/>
      <c r="J29" s="6"/>
      <c r="K29" s="7"/>
      <c r="L29" s="7"/>
      <c r="M29" s="8"/>
      <c r="N29" s="9"/>
      <c r="O29" s="7"/>
      <c r="P29" s="8"/>
      <c r="Q29" s="9"/>
      <c r="R29" s="7"/>
      <c r="S29" s="8"/>
      <c r="T29" s="8"/>
      <c r="U29" s="8"/>
      <c r="V29" s="8"/>
      <c r="W29" s="10"/>
      <c r="X29" s="68"/>
      <c r="Y29" s="63"/>
      <c r="Z29" s="63"/>
    </row>
    <row r="30" spans="1:26" ht="20.399999999999999">
      <c r="A30" s="125"/>
      <c r="B30" s="125"/>
      <c r="C30" s="125"/>
      <c r="D30" s="130" t="s">
        <v>126</v>
      </c>
      <c r="E30" s="131"/>
      <c r="F30" s="6">
        <v>44488.333767129603</v>
      </c>
      <c r="G30" s="6"/>
      <c r="H30" s="6"/>
      <c r="I30" s="6"/>
      <c r="J30" s="6"/>
      <c r="K30" s="7">
        <v>6039</v>
      </c>
      <c r="L30" s="7">
        <v>5797</v>
      </c>
      <c r="M30" s="8">
        <v>0.95992714025500903</v>
      </c>
      <c r="N30" s="9">
        <v>1104</v>
      </c>
      <c r="O30" s="7">
        <v>794</v>
      </c>
      <c r="P30" s="8">
        <v>0.13696739692944601</v>
      </c>
      <c r="Q30" s="9">
        <v>28</v>
      </c>
      <c r="R30" s="7">
        <v>18</v>
      </c>
      <c r="S30" s="8">
        <v>2.2670025188916899E-2</v>
      </c>
      <c r="T30" s="8">
        <v>3.10505433845092E-3</v>
      </c>
      <c r="U30" s="8">
        <v>4.8300845264792102E-3</v>
      </c>
      <c r="V30" s="8">
        <v>2.5362318840579701E-2</v>
      </c>
      <c r="W30" s="10">
        <v>0.1</v>
      </c>
      <c r="X30" s="68" t="s">
        <v>101</v>
      </c>
      <c r="Y30" s="63"/>
      <c r="Z30" s="63"/>
    </row>
    <row r="31" spans="1:26">
      <c r="A31" s="125"/>
      <c r="B31" s="125"/>
      <c r="C31" s="125"/>
      <c r="D31" s="130" t="s">
        <v>126</v>
      </c>
      <c r="E31" s="131"/>
      <c r="F31" s="6">
        <v>44488.333767129603</v>
      </c>
      <c r="G31" s="34" t="s">
        <v>54</v>
      </c>
      <c r="H31" s="35">
        <v>11</v>
      </c>
      <c r="I31" s="36">
        <f>H31/Q$30</f>
        <v>0.39285714285714285</v>
      </c>
      <c r="J31" s="36">
        <f>+H31/L$30</f>
        <v>1.8975332068311196E-3</v>
      </c>
      <c r="K31" s="7">
        <v>6039</v>
      </c>
      <c r="L31" s="7">
        <v>5797</v>
      </c>
      <c r="M31" s="8">
        <v>0.95992714025500903</v>
      </c>
      <c r="N31" s="9">
        <v>1104</v>
      </c>
      <c r="O31" s="7">
        <v>794</v>
      </c>
      <c r="P31" s="8">
        <v>0.13696739692944601</v>
      </c>
      <c r="Q31" s="9">
        <v>28</v>
      </c>
      <c r="R31" s="7">
        <v>18</v>
      </c>
      <c r="S31" s="8">
        <v>2.2670025188916899E-2</v>
      </c>
      <c r="T31" s="8">
        <v>3.10505433845092E-3</v>
      </c>
      <c r="U31" s="8">
        <v>4.8300845264792102E-3</v>
      </c>
      <c r="V31" s="8">
        <v>2.5362318840579701E-2</v>
      </c>
      <c r="W31" s="10">
        <v>0.1</v>
      </c>
      <c r="X31" s="68"/>
      <c r="Y31" s="63"/>
      <c r="Z31" s="63"/>
    </row>
    <row r="32" spans="1:26">
      <c r="A32" s="125"/>
      <c r="B32" s="125"/>
      <c r="C32" s="125"/>
      <c r="D32" s="130" t="s">
        <v>126</v>
      </c>
      <c r="E32" s="131"/>
      <c r="F32" s="6">
        <v>44488.333767129603</v>
      </c>
      <c r="G32" s="34" t="s">
        <v>164</v>
      </c>
      <c r="H32" s="35">
        <v>15</v>
      </c>
      <c r="I32" s="36">
        <f>H32/Q$30</f>
        <v>0.5357142857142857</v>
      </c>
      <c r="J32" s="36">
        <f>+H32/L$30</f>
        <v>2.5875452820424355E-3</v>
      </c>
      <c r="K32" s="7">
        <v>6039</v>
      </c>
      <c r="L32" s="7">
        <v>5797</v>
      </c>
      <c r="M32" s="8">
        <v>0.95992714025500903</v>
      </c>
      <c r="N32" s="9">
        <v>1104</v>
      </c>
      <c r="O32" s="7">
        <v>794</v>
      </c>
      <c r="P32" s="8">
        <v>0.13696739692944601</v>
      </c>
      <c r="Q32" s="9">
        <v>28</v>
      </c>
      <c r="R32" s="7">
        <v>18</v>
      </c>
      <c r="S32" s="8">
        <v>2.2670025188916899E-2</v>
      </c>
      <c r="T32" s="8">
        <v>3.10505433845092E-3</v>
      </c>
      <c r="U32" s="8">
        <v>4.8300845264792102E-3</v>
      </c>
      <c r="V32" s="8">
        <v>2.5362318840579701E-2</v>
      </c>
      <c r="W32" s="10">
        <v>0.1</v>
      </c>
      <c r="X32" s="68"/>
      <c r="Y32" s="63"/>
      <c r="Z32" s="63"/>
    </row>
    <row r="33" spans="1:26">
      <c r="A33" s="125"/>
      <c r="B33" s="125"/>
      <c r="C33" s="125"/>
      <c r="D33" s="75"/>
      <c r="E33" s="76"/>
      <c r="F33" s="6"/>
      <c r="G33" s="6"/>
      <c r="H33" s="6"/>
      <c r="I33" s="6"/>
      <c r="J33" s="6"/>
      <c r="K33" s="7"/>
      <c r="L33" s="7"/>
      <c r="M33" s="8"/>
      <c r="N33" s="9"/>
      <c r="O33" s="7"/>
      <c r="P33" s="8"/>
      <c r="Q33" s="9"/>
      <c r="R33" s="7"/>
      <c r="S33" s="8"/>
      <c r="T33" s="8"/>
      <c r="U33" s="8"/>
      <c r="V33" s="8"/>
      <c r="W33" s="10"/>
      <c r="X33" s="68"/>
      <c r="Y33" s="63"/>
      <c r="Z33" s="63"/>
    </row>
    <row r="34" spans="1:26" ht="20.399999999999999">
      <c r="A34" s="125"/>
      <c r="B34" s="125"/>
      <c r="C34" s="125"/>
      <c r="D34" s="130" t="s">
        <v>127</v>
      </c>
      <c r="E34" s="131"/>
      <c r="F34" s="6">
        <v>44490.334015011598</v>
      </c>
      <c r="G34" s="6"/>
      <c r="H34" s="6"/>
      <c r="I34" s="6"/>
      <c r="J34" s="6"/>
      <c r="K34" s="7">
        <v>3843</v>
      </c>
      <c r="L34" s="7">
        <v>3765</v>
      </c>
      <c r="M34" s="8">
        <v>0.97970335675253695</v>
      </c>
      <c r="N34" s="9">
        <v>1120</v>
      </c>
      <c r="O34" s="7">
        <v>792</v>
      </c>
      <c r="P34" s="8">
        <v>0.210358565737052</v>
      </c>
      <c r="Q34" s="9">
        <v>29</v>
      </c>
      <c r="R34" s="7">
        <v>16</v>
      </c>
      <c r="S34" s="8">
        <v>2.02020202020202E-2</v>
      </c>
      <c r="T34" s="8">
        <v>4.2496679946879097E-3</v>
      </c>
      <c r="U34" s="8">
        <v>7.7025232403718502E-3</v>
      </c>
      <c r="V34" s="8">
        <v>2.5892857142857099E-2</v>
      </c>
      <c r="W34" s="10">
        <v>0.1</v>
      </c>
      <c r="X34" s="68" t="s">
        <v>101</v>
      </c>
      <c r="Y34" s="63"/>
      <c r="Z34" s="63"/>
    </row>
    <row r="35" spans="1:26">
      <c r="A35" s="125"/>
      <c r="B35" s="125"/>
      <c r="C35" s="125"/>
      <c r="D35" s="130" t="s">
        <v>127</v>
      </c>
      <c r="E35" s="131"/>
      <c r="F35" s="6">
        <v>44490.334015011598</v>
      </c>
      <c r="G35" s="34" t="s">
        <v>54</v>
      </c>
      <c r="H35" s="35">
        <v>11</v>
      </c>
      <c r="I35" s="36">
        <f>H35/Q$34</f>
        <v>0.37931034482758619</v>
      </c>
      <c r="J35" s="36">
        <f>+H35/L$34</f>
        <v>2.9216467463479417E-3</v>
      </c>
      <c r="K35" s="7">
        <v>3843</v>
      </c>
      <c r="L35" s="7">
        <v>3765</v>
      </c>
      <c r="M35" s="8">
        <v>0.97970335675253695</v>
      </c>
      <c r="N35" s="9">
        <v>1120</v>
      </c>
      <c r="O35" s="7">
        <v>792</v>
      </c>
      <c r="P35" s="8">
        <v>0.210358565737052</v>
      </c>
      <c r="Q35" s="9">
        <v>29</v>
      </c>
      <c r="R35" s="7">
        <v>16</v>
      </c>
      <c r="S35" s="8">
        <v>2.02020202020202E-2</v>
      </c>
      <c r="T35" s="8">
        <v>4.2496679946879097E-3</v>
      </c>
      <c r="U35" s="8">
        <v>7.7025232403718502E-3</v>
      </c>
      <c r="V35" s="8">
        <v>2.5892857142857099E-2</v>
      </c>
      <c r="W35" s="10">
        <v>0.1</v>
      </c>
      <c r="X35" s="68"/>
      <c r="Y35" s="63"/>
      <c r="Z35" s="63"/>
    </row>
    <row r="36" spans="1:26">
      <c r="A36" s="125"/>
      <c r="B36" s="125"/>
      <c r="C36" s="125"/>
      <c r="D36" s="130" t="s">
        <v>127</v>
      </c>
      <c r="E36" s="131"/>
      <c r="F36" s="6">
        <v>44490.334015011598</v>
      </c>
      <c r="G36" s="34" t="s">
        <v>164</v>
      </c>
      <c r="H36" s="35">
        <v>12</v>
      </c>
      <c r="I36" s="36">
        <f>H36/Q$34</f>
        <v>0.41379310344827586</v>
      </c>
      <c r="J36" s="36">
        <f>+H36/L$34</f>
        <v>3.1872509960159364E-3</v>
      </c>
      <c r="K36" s="7">
        <v>3843</v>
      </c>
      <c r="L36" s="7">
        <v>3765</v>
      </c>
      <c r="M36" s="8">
        <v>0.97970335675253695</v>
      </c>
      <c r="N36" s="9">
        <v>1120</v>
      </c>
      <c r="O36" s="7">
        <v>792</v>
      </c>
      <c r="P36" s="8">
        <v>0.210358565737052</v>
      </c>
      <c r="Q36" s="9">
        <v>29</v>
      </c>
      <c r="R36" s="7">
        <v>16</v>
      </c>
      <c r="S36" s="8">
        <v>2.02020202020202E-2</v>
      </c>
      <c r="T36" s="8">
        <v>4.2496679946879097E-3</v>
      </c>
      <c r="U36" s="8">
        <v>7.7025232403718502E-3</v>
      </c>
      <c r="V36" s="8">
        <v>2.5892857142857099E-2</v>
      </c>
      <c r="W36" s="10">
        <v>0.1</v>
      </c>
      <c r="X36" s="68"/>
      <c r="Y36" s="63"/>
      <c r="Z36" s="63"/>
    </row>
    <row r="37" spans="1:26">
      <c r="A37" s="125"/>
      <c r="B37" s="125"/>
      <c r="C37" s="125"/>
      <c r="D37" s="75"/>
      <c r="E37" s="76"/>
      <c r="F37" s="6"/>
      <c r="G37" s="6"/>
      <c r="H37" s="6"/>
      <c r="I37" s="6"/>
      <c r="J37" s="6"/>
      <c r="K37" s="7"/>
      <c r="L37" s="7"/>
      <c r="M37" s="8"/>
      <c r="N37" s="9"/>
      <c r="O37" s="7"/>
      <c r="P37" s="8"/>
      <c r="Q37" s="9"/>
      <c r="R37" s="7"/>
      <c r="S37" s="8"/>
      <c r="T37" s="8"/>
      <c r="U37" s="8"/>
      <c r="V37" s="8"/>
      <c r="W37" s="10"/>
      <c r="X37" s="68"/>
      <c r="Y37" s="63"/>
      <c r="Z37" s="63"/>
    </row>
    <row r="38" spans="1:26">
      <c r="A38" s="125"/>
      <c r="B38" s="125"/>
      <c r="C38" s="126"/>
      <c r="D38" s="130" t="s">
        <v>128</v>
      </c>
      <c r="E38" s="131"/>
      <c r="F38" s="6">
        <v>44494.375450312502</v>
      </c>
      <c r="G38" s="6"/>
      <c r="H38" s="6"/>
      <c r="I38" s="6"/>
      <c r="J38" s="6"/>
      <c r="K38" s="7">
        <v>3840</v>
      </c>
      <c r="L38" s="7">
        <v>3768</v>
      </c>
      <c r="M38" s="8">
        <v>0.98124999999999996</v>
      </c>
      <c r="N38" s="9">
        <v>1450</v>
      </c>
      <c r="O38" s="7">
        <v>903</v>
      </c>
      <c r="P38" s="8">
        <v>0.23964968152866201</v>
      </c>
      <c r="Q38" s="9">
        <v>172</v>
      </c>
      <c r="R38" s="7">
        <v>103</v>
      </c>
      <c r="S38" s="8">
        <v>0.1140642303433</v>
      </c>
      <c r="T38" s="8">
        <v>2.73354564755839E-2</v>
      </c>
      <c r="U38" s="8">
        <v>4.56475583864119E-2</v>
      </c>
      <c r="V38" s="8">
        <v>0.118620689655172</v>
      </c>
      <c r="W38" s="10">
        <v>2.4</v>
      </c>
      <c r="X38" s="68" t="s">
        <v>129</v>
      </c>
      <c r="Y38" s="63"/>
      <c r="Z38" s="63"/>
    </row>
    <row r="39" spans="1:26">
      <c r="A39" s="125"/>
      <c r="B39" s="125"/>
      <c r="C39" s="81"/>
      <c r="D39" s="130" t="s">
        <v>128</v>
      </c>
      <c r="E39" s="131"/>
      <c r="F39" s="6">
        <v>44494.375450312502</v>
      </c>
      <c r="G39" s="34" t="s">
        <v>160</v>
      </c>
      <c r="H39" s="35">
        <v>1</v>
      </c>
      <c r="I39" s="36">
        <f>H39/Q$38</f>
        <v>5.8139534883720929E-3</v>
      </c>
      <c r="J39" s="36">
        <f>+H39/L$38</f>
        <v>2.6539278131634819E-4</v>
      </c>
      <c r="K39" s="7">
        <v>3840</v>
      </c>
      <c r="L39" s="7">
        <v>3768</v>
      </c>
      <c r="M39" s="8">
        <v>0.98124999999999996</v>
      </c>
      <c r="N39" s="9">
        <v>1450</v>
      </c>
      <c r="O39" s="7">
        <v>903</v>
      </c>
      <c r="P39" s="8">
        <v>0.23964968152866201</v>
      </c>
      <c r="Q39" s="9">
        <v>172</v>
      </c>
      <c r="R39" s="7">
        <v>103</v>
      </c>
      <c r="S39" s="8">
        <v>0.1140642303433</v>
      </c>
      <c r="T39" s="8">
        <v>2.73354564755839E-2</v>
      </c>
      <c r="U39" s="8">
        <v>4.56475583864119E-2</v>
      </c>
      <c r="V39" s="8">
        <v>0.118620689655172</v>
      </c>
      <c r="W39" s="10">
        <v>2.4</v>
      </c>
      <c r="X39" s="68"/>
      <c r="Y39" s="63"/>
      <c r="Z39" s="63"/>
    </row>
    <row r="40" spans="1:26">
      <c r="A40" s="125"/>
      <c r="B40" s="125"/>
      <c r="C40" s="81"/>
      <c r="D40" s="130" t="s">
        <v>128</v>
      </c>
      <c r="E40" s="131"/>
      <c r="F40" s="6">
        <v>44494.375450312502</v>
      </c>
      <c r="G40" s="34" t="s">
        <v>165</v>
      </c>
      <c r="H40" s="35">
        <v>1</v>
      </c>
      <c r="I40" s="36">
        <f t="shared" ref="I40:I41" si="6">H40/Q$38</f>
        <v>5.8139534883720929E-3</v>
      </c>
      <c r="J40" s="36">
        <f t="shared" ref="J40:J41" si="7">+H40/L$38</f>
        <v>2.6539278131634819E-4</v>
      </c>
      <c r="K40" s="7">
        <v>3840</v>
      </c>
      <c r="L40" s="7">
        <v>3768</v>
      </c>
      <c r="M40" s="8">
        <v>0.98124999999999996</v>
      </c>
      <c r="N40" s="9">
        <v>1450</v>
      </c>
      <c r="O40" s="7">
        <v>903</v>
      </c>
      <c r="P40" s="8">
        <v>0.23964968152866201</v>
      </c>
      <c r="Q40" s="9">
        <v>172</v>
      </c>
      <c r="R40" s="7">
        <v>103</v>
      </c>
      <c r="S40" s="8">
        <v>0.1140642303433</v>
      </c>
      <c r="T40" s="8">
        <v>2.73354564755839E-2</v>
      </c>
      <c r="U40" s="8">
        <v>4.56475583864119E-2</v>
      </c>
      <c r="V40" s="8">
        <v>0.118620689655172</v>
      </c>
      <c r="W40" s="10">
        <v>2.4</v>
      </c>
      <c r="X40" s="68"/>
      <c r="Y40" s="63"/>
      <c r="Z40" s="63"/>
    </row>
    <row r="41" spans="1:26">
      <c r="A41" s="125"/>
      <c r="B41" s="125"/>
      <c r="C41" s="81"/>
      <c r="D41" s="130" t="s">
        <v>128</v>
      </c>
      <c r="E41" s="131"/>
      <c r="F41" s="6">
        <v>44494.375450312502</v>
      </c>
      <c r="G41" s="34" t="s">
        <v>162</v>
      </c>
      <c r="H41" s="35">
        <v>1</v>
      </c>
      <c r="I41" s="36">
        <f t="shared" si="6"/>
        <v>5.8139534883720929E-3</v>
      </c>
      <c r="J41" s="36">
        <f t="shared" si="7"/>
        <v>2.6539278131634819E-4</v>
      </c>
      <c r="K41" s="7">
        <v>3840</v>
      </c>
      <c r="L41" s="7">
        <v>3768</v>
      </c>
      <c r="M41" s="8">
        <v>0.98124999999999996</v>
      </c>
      <c r="N41" s="9">
        <v>1450</v>
      </c>
      <c r="O41" s="7">
        <v>903</v>
      </c>
      <c r="P41" s="8">
        <v>0.23964968152866201</v>
      </c>
      <c r="Q41" s="9">
        <v>172</v>
      </c>
      <c r="R41" s="7">
        <v>103</v>
      </c>
      <c r="S41" s="8">
        <v>0.1140642303433</v>
      </c>
      <c r="T41" s="8">
        <v>2.73354564755839E-2</v>
      </c>
      <c r="U41" s="8">
        <v>4.56475583864119E-2</v>
      </c>
      <c r="V41" s="8">
        <v>0.118620689655172</v>
      </c>
      <c r="W41" s="10">
        <v>2.4</v>
      </c>
      <c r="X41" s="68"/>
      <c r="Y41" s="63"/>
      <c r="Z41" s="63"/>
    </row>
    <row r="42" spans="1:26">
      <c r="A42" s="125"/>
      <c r="B42" s="126"/>
      <c r="C42" s="127" t="s">
        <v>130</v>
      </c>
      <c r="D42" s="120"/>
      <c r="E42" s="121"/>
      <c r="F42" s="71" t="s">
        <v>0</v>
      </c>
      <c r="G42" s="71"/>
      <c r="H42" s="71"/>
      <c r="I42" s="71"/>
      <c r="J42" s="71"/>
      <c r="K42" s="13">
        <v>44798</v>
      </c>
      <c r="L42" s="13">
        <v>43613</v>
      </c>
      <c r="M42" s="14">
        <v>0.97354792624670805</v>
      </c>
      <c r="N42" s="15">
        <v>14670</v>
      </c>
      <c r="O42" s="13">
        <v>10037</v>
      </c>
      <c r="P42" s="14">
        <v>0.23013780294866201</v>
      </c>
      <c r="Q42" s="15">
        <v>2047</v>
      </c>
      <c r="R42" s="13">
        <v>1728</v>
      </c>
      <c r="S42" s="14">
        <v>0.172162996911428</v>
      </c>
      <c r="T42" s="14">
        <v>3.9621213858253297E-2</v>
      </c>
      <c r="U42" s="14">
        <v>4.6935546740650702E-2</v>
      </c>
      <c r="V42" s="14">
        <v>0.13953646898432201</v>
      </c>
      <c r="W42" s="71" t="s">
        <v>0</v>
      </c>
      <c r="X42" s="71" t="s">
        <v>0</v>
      </c>
      <c r="Y42" s="63"/>
      <c r="Z42" s="63"/>
    </row>
    <row r="43" spans="1:26">
      <c r="A43" s="126"/>
      <c r="B43" s="128" t="s">
        <v>131</v>
      </c>
      <c r="C43" s="120"/>
      <c r="D43" s="120"/>
      <c r="E43" s="121"/>
      <c r="F43" s="72" t="s">
        <v>0</v>
      </c>
      <c r="G43" s="72"/>
      <c r="H43" s="72"/>
      <c r="I43" s="72"/>
      <c r="J43" s="72"/>
      <c r="K43" s="17">
        <v>44798</v>
      </c>
      <c r="L43" s="17">
        <v>43613</v>
      </c>
      <c r="M43" s="18">
        <v>0.97354792624670805</v>
      </c>
      <c r="N43" s="19">
        <v>14670</v>
      </c>
      <c r="O43" s="17">
        <v>10037</v>
      </c>
      <c r="P43" s="18">
        <v>0.23013780294866201</v>
      </c>
      <c r="Q43" s="19">
        <v>2047</v>
      </c>
      <c r="R43" s="17">
        <v>1728</v>
      </c>
      <c r="S43" s="18">
        <v>0.172162996911428</v>
      </c>
      <c r="T43" s="18">
        <v>3.9621213858253297E-2</v>
      </c>
      <c r="U43" s="18">
        <v>4.6935546740650702E-2</v>
      </c>
      <c r="V43" s="18">
        <v>0.13953646898432201</v>
      </c>
      <c r="W43" s="72" t="s">
        <v>0</v>
      </c>
      <c r="X43" s="72" t="s">
        <v>0</v>
      </c>
      <c r="Y43" s="63"/>
      <c r="Z43" s="63"/>
    </row>
    <row r="44" spans="1:26">
      <c r="A44" s="119" t="s">
        <v>132</v>
      </c>
      <c r="B44" s="120"/>
      <c r="C44" s="120"/>
      <c r="D44" s="120"/>
      <c r="E44" s="121"/>
      <c r="F44" s="73" t="s">
        <v>0</v>
      </c>
      <c r="G44" s="73"/>
      <c r="H44" s="73"/>
      <c r="I44" s="73"/>
      <c r="J44" s="73"/>
      <c r="K44" s="21">
        <v>44798</v>
      </c>
      <c r="L44" s="21">
        <v>43613</v>
      </c>
      <c r="M44" s="22">
        <v>0.97354792624670805</v>
      </c>
      <c r="N44" s="23">
        <v>14670</v>
      </c>
      <c r="O44" s="21">
        <v>10037</v>
      </c>
      <c r="P44" s="22">
        <v>0.23013780294866201</v>
      </c>
      <c r="Q44" s="23">
        <v>2047</v>
      </c>
      <c r="R44" s="21">
        <v>1728</v>
      </c>
      <c r="S44" s="22">
        <v>0.172162996911428</v>
      </c>
      <c r="T44" s="22">
        <v>3.9621213858253297E-2</v>
      </c>
      <c r="U44" s="22">
        <v>4.6935546740650702E-2</v>
      </c>
      <c r="V44" s="22">
        <v>0.13953646898432201</v>
      </c>
      <c r="W44" s="73" t="s">
        <v>0</v>
      </c>
      <c r="X44" s="73" t="s">
        <v>0</v>
      </c>
      <c r="Y44" s="63"/>
      <c r="Z44" s="63"/>
    </row>
    <row r="45" spans="1:26">
      <c r="A45" s="122" t="s">
        <v>133</v>
      </c>
      <c r="B45" s="120"/>
      <c r="C45" s="120"/>
      <c r="D45" s="120"/>
      <c r="E45" s="121"/>
      <c r="F45" s="74" t="s">
        <v>0</v>
      </c>
      <c r="G45" s="74"/>
      <c r="H45" s="74"/>
      <c r="I45" s="74"/>
      <c r="J45" s="74"/>
      <c r="K45" s="25">
        <v>44798</v>
      </c>
      <c r="L45" s="25">
        <v>43613</v>
      </c>
      <c r="M45" s="26">
        <v>0.97354792624670805</v>
      </c>
      <c r="N45" s="27">
        <v>14670</v>
      </c>
      <c r="O45" s="25">
        <v>10037</v>
      </c>
      <c r="P45" s="26">
        <v>0.23013780294866201</v>
      </c>
      <c r="Q45" s="27">
        <v>2047</v>
      </c>
      <c r="R45" s="25">
        <v>1728</v>
      </c>
      <c r="S45" s="26">
        <v>0.172162996911428</v>
      </c>
      <c r="T45" s="26">
        <v>3.9621213858253297E-2</v>
      </c>
      <c r="U45" s="26">
        <v>4.6935546740650702E-2</v>
      </c>
      <c r="V45" s="26">
        <v>0.13953646898432201</v>
      </c>
      <c r="W45" s="74" t="s">
        <v>0</v>
      </c>
      <c r="X45" s="74" t="s">
        <v>0</v>
      </c>
      <c r="Y45" s="63"/>
      <c r="Z45" s="63"/>
    </row>
    <row r="46" spans="1:26" ht="0" hidden="1" customHeight="1"/>
  </sheetData>
  <autoFilter ref="A3:X3" xr:uid="{18EDB15A-31D8-4E10-828F-D065B2083DFE}">
    <filterColumn colId="3" showButton="0"/>
  </autoFilter>
  <mergeCells count="39">
    <mergeCell ref="D39:E39"/>
    <mergeCell ref="D40:E40"/>
    <mergeCell ref="D28:E28"/>
    <mergeCell ref="D31:E31"/>
    <mergeCell ref="D32:E32"/>
    <mergeCell ref="D35:E35"/>
    <mergeCell ref="D36:E36"/>
    <mergeCell ref="A44:E44"/>
    <mergeCell ref="A45:E45"/>
    <mergeCell ref="A2:D2"/>
    <mergeCell ref="D5:E5"/>
    <mergeCell ref="D6:E6"/>
    <mergeCell ref="D7:E7"/>
    <mergeCell ref="D10:E10"/>
    <mergeCell ref="D13:E13"/>
    <mergeCell ref="D17:E17"/>
    <mergeCell ref="D21:E21"/>
    <mergeCell ref="D25:E25"/>
    <mergeCell ref="D30:E30"/>
    <mergeCell ref="D34:E34"/>
    <mergeCell ref="D38:E38"/>
    <mergeCell ref="D41:E41"/>
    <mergeCell ref="D14:E14"/>
    <mergeCell ref="D3:E3"/>
    <mergeCell ref="A4:A43"/>
    <mergeCell ref="B4:B42"/>
    <mergeCell ref="C4:C38"/>
    <mergeCell ref="D4:E4"/>
    <mergeCell ref="D9:E9"/>
    <mergeCell ref="D12:E12"/>
    <mergeCell ref="C42:E42"/>
    <mergeCell ref="B43:E43"/>
    <mergeCell ref="D15:E15"/>
    <mergeCell ref="D18:E18"/>
    <mergeCell ref="D19:E19"/>
    <mergeCell ref="D22:E22"/>
    <mergeCell ref="D23:E23"/>
    <mergeCell ref="D26:E26"/>
    <mergeCell ref="D27:E27"/>
  </mergeCells>
  <phoneticPr fontId="11" type="noConversion"/>
  <hyperlinks>
    <hyperlink ref="D4" r:id="rId1" xr:uid="{441F5E30-36BF-41B6-9443-4663C6AE6A14}"/>
    <hyperlink ref="D9" r:id="rId2" xr:uid="{E08B329A-405C-4DCD-B289-A587EBE21DCB}"/>
    <hyperlink ref="D12" r:id="rId3" xr:uid="{818D271C-F8A1-4E02-93B2-81A9A576D559}"/>
    <hyperlink ref="D17" r:id="rId4" xr:uid="{92F4379A-E1F6-4513-A71C-AA8498850316}"/>
    <hyperlink ref="D21" r:id="rId5" xr:uid="{982F9802-7D57-4423-914B-F6FC936AE0DD}"/>
    <hyperlink ref="D25" r:id="rId6" xr:uid="{3CD83A49-E5C4-48E5-95AD-F97940DF6E1C}"/>
    <hyperlink ref="D30" r:id="rId7" xr:uid="{9229FC1F-0CA8-4BB0-BC47-F6A42EC4D8F0}"/>
    <hyperlink ref="D34" r:id="rId8" xr:uid="{EA8C3C47-9FE2-49CC-B4E7-20A2C3EEC331}"/>
    <hyperlink ref="D38" r:id="rId9" xr:uid="{158D6D54-0641-4A5F-8019-E93627B43643}"/>
    <hyperlink ref="D5" r:id="rId10" xr:uid="{5CCFE475-3878-4639-B4BB-BA1C76252000}"/>
    <hyperlink ref="D6" r:id="rId11" xr:uid="{5C73C7EF-E860-49E4-8BFE-6C5B44E66BB7}"/>
    <hyperlink ref="D7" r:id="rId12" xr:uid="{394D6857-F23A-44F0-B7BD-12529FAC7A52}"/>
    <hyperlink ref="D10" r:id="rId13" xr:uid="{6B3FEED5-4175-43EC-8743-1E581733A159}"/>
    <hyperlink ref="D13" r:id="rId14" xr:uid="{C9D82935-AA68-4B75-8D0C-730F3C14D6F8}"/>
    <hyperlink ref="D14" r:id="rId15" xr:uid="{DB9FEB00-F99E-47D1-9198-23C222BC28DD}"/>
    <hyperlink ref="D15" r:id="rId16" xr:uid="{1C22A3B8-5A4C-47AE-98F7-0A3B3730598A}"/>
    <hyperlink ref="D18" r:id="rId17" xr:uid="{F0BBA434-AD09-4C18-8F3D-1B6B66FD4AFE}"/>
    <hyperlink ref="D19" r:id="rId18" xr:uid="{2B5F54EB-3FB7-4197-8844-F16C85477CF3}"/>
    <hyperlink ref="D22" r:id="rId19" xr:uid="{8A9E3832-9789-425A-8649-84FB1FC8EE5F}"/>
    <hyperlink ref="D23" r:id="rId20" xr:uid="{D60B6D4E-86A2-40A2-A113-AADE1F8756ED}"/>
    <hyperlink ref="D26" r:id="rId21" xr:uid="{ED7719D0-A88D-4B28-8C2F-761B982EDBF9}"/>
    <hyperlink ref="D27" r:id="rId22" xr:uid="{AF1309F8-F1CB-4F86-9880-22D821CD83D8}"/>
    <hyperlink ref="D28" r:id="rId23" xr:uid="{BB8557D8-0604-48B5-B294-500B7E0BEECF}"/>
    <hyperlink ref="D31" r:id="rId24" xr:uid="{FC493E36-AA4D-4759-AF20-703B516EEEB3}"/>
    <hyperlink ref="D32" r:id="rId25" xr:uid="{45EDE8E3-811D-48F3-A602-400BD2E95F54}"/>
    <hyperlink ref="D35" r:id="rId26" xr:uid="{951C7AFC-36CE-4A68-9675-F1C624799B1E}"/>
    <hyperlink ref="D36" r:id="rId27" xr:uid="{07E639A1-DA96-46B2-95AD-3B41175ED22E}"/>
    <hyperlink ref="D39" r:id="rId28" xr:uid="{3BA8BB9B-8B0B-4354-83A6-82B9CA82C22A}"/>
    <hyperlink ref="D40" r:id="rId29" xr:uid="{FB3A421B-3C81-44F5-8997-E633661C0B70}"/>
    <hyperlink ref="D41" r:id="rId30" xr:uid="{83E90846-8C99-4D1B-8CD2-3670CA786F5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E716-9A1A-47F8-AE17-AC359A943A11}">
  <dimension ref="A1:Y32"/>
  <sheetViews>
    <sheetView topLeftCell="E1" workbookViewId="0">
      <selection activeCell="F15" sqref="F15:I17"/>
    </sheetView>
  </sheetViews>
  <sheetFormatPr defaultRowHeight="14.4"/>
  <cols>
    <col min="1" max="1" width="13.6640625" style="64" customWidth="1"/>
    <col min="2" max="2" width="8" style="64" customWidth="1"/>
    <col min="3" max="3" width="15.77734375" style="64" customWidth="1"/>
    <col min="4" max="4" width="34.33203125" style="64" customWidth="1"/>
    <col min="5" max="9" width="9.5546875" style="64" customWidth="1"/>
    <col min="10" max="11" width="8.88671875" style="64"/>
    <col min="12" max="12" width="9.21875" style="64" customWidth="1"/>
    <col min="13" max="15" width="8.88671875" style="64"/>
    <col min="16" max="17" width="8.21875" style="64" customWidth="1"/>
    <col min="18" max="18" width="6.88671875" style="64" customWidth="1"/>
    <col min="19" max="20" width="8.21875" style="64" customWidth="1"/>
    <col min="21" max="22" width="6.88671875" style="64" customWidth="1"/>
    <col min="23" max="23" width="37.5546875" style="64" customWidth="1"/>
    <col min="24" max="24" width="5.88671875" style="64" customWidth="1"/>
    <col min="25" max="25" width="255" style="64" customWidth="1"/>
    <col min="26" max="16384" width="8.88671875" style="64"/>
  </cols>
  <sheetData>
    <row r="1" spans="1:25" ht="1.05" customHeight="1">
      <c r="A1" s="63"/>
      <c r="B1" s="63"/>
      <c r="C1" s="63"/>
      <c r="D1" s="63"/>
      <c r="E1" s="63"/>
      <c r="F1" s="89"/>
      <c r="G1" s="89"/>
      <c r="H1" s="89"/>
      <c r="I1" s="89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s="33" customFormat="1" ht="63" customHeight="1">
      <c r="A2" s="100" t="s">
        <v>177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67" t="s">
        <v>1</v>
      </c>
      <c r="B3" s="66" t="s">
        <v>2</v>
      </c>
      <c r="C3" s="67" t="s">
        <v>3</v>
      </c>
      <c r="D3" s="67" t="s">
        <v>4</v>
      </c>
      <c r="E3" s="66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66" t="s">
        <v>6</v>
      </c>
      <c r="K3" s="66" t="s">
        <v>7</v>
      </c>
      <c r="L3" s="66" t="s">
        <v>8</v>
      </c>
      <c r="M3" s="66" t="s">
        <v>11</v>
      </c>
      <c r="N3" s="66" t="s">
        <v>9</v>
      </c>
      <c r="O3" s="66" t="s">
        <v>10</v>
      </c>
      <c r="P3" s="66" t="s">
        <v>15</v>
      </c>
      <c r="Q3" s="66" t="s">
        <v>12</v>
      </c>
      <c r="R3" s="66" t="s">
        <v>14</v>
      </c>
      <c r="S3" s="66" t="s">
        <v>13</v>
      </c>
      <c r="T3" s="66" t="s">
        <v>16</v>
      </c>
      <c r="U3" s="66" t="s">
        <v>17</v>
      </c>
      <c r="V3" s="66" t="s">
        <v>18</v>
      </c>
      <c r="W3" s="66" t="s">
        <v>19</v>
      </c>
      <c r="X3" s="63"/>
      <c r="Y3" s="63"/>
    </row>
    <row r="4" spans="1:25">
      <c r="A4" s="123" t="s">
        <v>20</v>
      </c>
      <c r="B4" s="106">
        <v>44501</v>
      </c>
      <c r="C4" s="123" t="s">
        <v>21</v>
      </c>
      <c r="D4" s="75" t="s">
        <v>166</v>
      </c>
      <c r="E4" s="6">
        <v>44501.375421678204</v>
      </c>
      <c r="F4" s="6"/>
      <c r="G4" s="6"/>
      <c r="H4" s="6"/>
      <c r="I4" s="6"/>
      <c r="J4" s="7">
        <v>3793</v>
      </c>
      <c r="K4" s="7">
        <v>3735</v>
      </c>
      <c r="L4" s="8">
        <v>0.98470867387292405</v>
      </c>
      <c r="M4" s="9">
        <v>1516</v>
      </c>
      <c r="N4" s="7">
        <v>1004</v>
      </c>
      <c r="O4" s="8">
        <v>0.26880856760374799</v>
      </c>
      <c r="P4" s="9">
        <v>298</v>
      </c>
      <c r="Q4" s="7">
        <v>259</v>
      </c>
      <c r="R4" s="8">
        <v>0.25796812749004</v>
      </c>
      <c r="S4" s="8">
        <v>6.9344042838018705E-2</v>
      </c>
      <c r="T4" s="8">
        <v>7.9785809906291805E-2</v>
      </c>
      <c r="U4" s="8">
        <v>0.19656992084432701</v>
      </c>
      <c r="V4" s="10">
        <v>2.2000000000000002</v>
      </c>
      <c r="W4" s="68" t="s">
        <v>167</v>
      </c>
      <c r="X4" s="63"/>
      <c r="Y4" s="63"/>
    </row>
    <row r="5" spans="1:25">
      <c r="A5" s="124"/>
      <c r="B5" s="107"/>
      <c r="C5" s="124"/>
      <c r="D5" s="87" t="s">
        <v>166</v>
      </c>
      <c r="E5" s="6">
        <v>44501.375421678204</v>
      </c>
      <c r="F5" s="34" t="s">
        <v>160</v>
      </c>
      <c r="G5" s="35">
        <v>2</v>
      </c>
      <c r="H5" s="36">
        <f>G5/P$4</f>
        <v>6.7114093959731542E-3</v>
      </c>
      <c r="I5" s="36">
        <f>+G5/K$4</f>
        <v>5.3547523427041502E-4</v>
      </c>
      <c r="J5" s="7">
        <v>3793</v>
      </c>
      <c r="K5" s="7">
        <v>3735</v>
      </c>
      <c r="L5" s="8">
        <v>0.98470867387292405</v>
      </c>
      <c r="M5" s="9">
        <v>1516</v>
      </c>
      <c r="N5" s="7">
        <v>1004</v>
      </c>
      <c r="O5" s="8">
        <v>0.26880856760374799</v>
      </c>
      <c r="P5" s="9">
        <v>298</v>
      </c>
      <c r="Q5" s="7">
        <v>259</v>
      </c>
      <c r="R5" s="8">
        <v>0.25796812749004</v>
      </c>
      <c r="S5" s="8">
        <v>6.9344042838018705E-2</v>
      </c>
      <c r="T5" s="8">
        <v>7.9785809906291805E-2</v>
      </c>
      <c r="U5" s="8">
        <v>0.19656992084432701</v>
      </c>
      <c r="V5" s="10">
        <v>2.2000000000000002</v>
      </c>
      <c r="W5" s="68"/>
      <c r="X5" s="89"/>
      <c r="Y5" s="89"/>
    </row>
    <row r="6" spans="1:25">
      <c r="A6" s="124"/>
      <c r="B6" s="107"/>
      <c r="C6" s="124"/>
      <c r="D6" s="87" t="s">
        <v>166</v>
      </c>
      <c r="E6" s="6">
        <v>44501.375421678204</v>
      </c>
      <c r="F6" s="34" t="s">
        <v>165</v>
      </c>
      <c r="G6" s="35">
        <v>3</v>
      </c>
      <c r="H6" s="36">
        <f>G6/P$4</f>
        <v>1.0067114093959731E-2</v>
      </c>
      <c r="I6" s="36">
        <f>+G6/K$4</f>
        <v>8.0321285140562252E-4</v>
      </c>
      <c r="J6" s="7">
        <v>3793</v>
      </c>
      <c r="K6" s="7">
        <v>3735</v>
      </c>
      <c r="L6" s="8">
        <v>0.98470867387292405</v>
      </c>
      <c r="M6" s="9">
        <v>1516</v>
      </c>
      <c r="N6" s="7">
        <v>1004</v>
      </c>
      <c r="O6" s="8">
        <v>0.26880856760374799</v>
      </c>
      <c r="P6" s="9">
        <v>298</v>
      </c>
      <c r="Q6" s="7">
        <v>259</v>
      </c>
      <c r="R6" s="8">
        <v>0.25796812749004</v>
      </c>
      <c r="S6" s="8">
        <v>6.9344042838018705E-2</v>
      </c>
      <c r="T6" s="8">
        <v>7.9785809906291805E-2</v>
      </c>
      <c r="U6" s="8">
        <v>0.19656992084432701</v>
      </c>
      <c r="V6" s="10">
        <v>2.2000000000000002</v>
      </c>
      <c r="W6" s="68"/>
      <c r="X6" s="89"/>
      <c r="Y6" s="89"/>
    </row>
    <row r="7" spans="1:25">
      <c r="A7" s="124"/>
      <c r="B7" s="107"/>
      <c r="C7" s="124"/>
      <c r="D7" s="87" t="s">
        <v>166</v>
      </c>
      <c r="E7" s="6">
        <v>44501.375421678204</v>
      </c>
      <c r="F7" s="34" t="s">
        <v>162</v>
      </c>
      <c r="G7" s="35">
        <v>0</v>
      </c>
      <c r="H7" s="36">
        <f>G7/P$4</f>
        <v>0</v>
      </c>
      <c r="I7" s="36">
        <f>+G7/K$4</f>
        <v>0</v>
      </c>
      <c r="J7" s="7">
        <v>3793</v>
      </c>
      <c r="K7" s="7">
        <v>3735</v>
      </c>
      <c r="L7" s="8">
        <v>0.98470867387292405</v>
      </c>
      <c r="M7" s="9">
        <v>1516</v>
      </c>
      <c r="N7" s="7">
        <v>1004</v>
      </c>
      <c r="O7" s="8">
        <v>0.26880856760374799</v>
      </c>
      <c r="P7" s="9">
        <v>298</v>
      </c>
      <c r="Q7" s="7">
        <v>259</v>
      </c>
      <c r="R7" s="8">
        <v>0.25796812749004</v>
      </c>
      <c r="S7" s="8">
        <v>6.9344042838018705E-2</v>
      </c>
      <c r="T7" s="8">
        <v>7.9785809906291805E-2</v>
      </c>
      <c r="U7" s="8">
        <v>0.19656992084432701</v>
      </c>
      <c r="V7" s="10">
        <v>2.2000000000000002</v>
      </c>
      <c r="W7" s="68"/>
      <c r="X7" s="89"/>
      <c r="Y7" s="89"/>
    </row>
    <row r="8" spans="1:25">
      <c r="A8" s="124"/>
      <c r="B8" s="107"/>
      <c r="C8" s="124"/>
      <c r="D8" s="87"/>
      <c r="E8" s="6"/>
      <c r="F8" s="6"/>
      <c r="G8" s="6"/>
      <c r="H8" s="6"/>
      <c r="I8" s="6"/>
      <c r="J8" s="7"/>
      <c r="K8" s="7"/>
      <c r="L8" s="8"/>
      <c r="M8" s="9"/>
      <c r="N8" s="7"/>
      <c r="O8" s="8"/>
      <c r="P8" s="9"/>
      <c r="Q8" s="7"/>
      <c r="R8" s="8"/>
      <c r="S8" s="8"/>
      <c r="T8" s="8"/>
      <c r="U8" s="8"/>
      <c r="V8" s="10"/>
      <c r="W8" s="68"/>
      <c r="X8" s="89"/>
      <c r="Y8" s="89"/>
    </row>
    <row r="9" spans="1:25" ht="15.6" customHeight="1">
      <c r="A9" s="125"/>
      <c r="B9" s="125"/>
      <c r="C9" s="125"/>
      <c r="D9" s="75" t="s">
        <v>168</v>
      </c>
      <c r="E9" s="6">
        <v>44508.375464618097</v>
      </c>
      <c r="F9" s="6"/>
      <c r="G9" s="6"/>
      <c r="H9" s="6"/>
      <c r="I9" s="6"/>
      <c r="J9" s="7">
        <v>3836</v>
      </c>
      <c r="K9" s="7">
        <v>3766</v>
      </c>
      <c r="L9" s="8">
        <v>0.98175182481751799</v>
      </c>
      <c r="M9" s="9">
        <v>1531</v>
      </c>
      <c r="N9" s="7">
        <v>1075</v>
      </c>
      <c r="O9" s="8">
        <v>0.28544875199150299</v>
      </c>
      <c r="P9" s="9">
        <v>332</v>
      </c>
      <c r="Q9" s="7">
        <v>278</v>
      </c>
      <c r="R9" s="8">
        <v>0.25860465116279102</v>
      </c>
      <c r="S9" s="8">
        <v>7.3818374933616607E-2</v>
      </c>
      <c r="T9" s="8">
        <v>8.8157195963887394E-2</v>
      </c>
      <c r="U9" s="8">
        <v>0.21685173089484</v>
      </c>
      <c r="V9" s="10">
        <v>2.4</v>
      </c>
      <c r="W9" s="68" t="s">
        <v>169</v>
      </c>
      <c r="X9" s="63"/>
      <c r="Y9" s="63"/>
    </row>
    <row r="10" spans="1:25" ht="15.6" customHeight="1">
      <c r="A10" s="125"/>
      <c r="B10" s="125"/>
      <c r="C10" s="125"/>
      <c r="D10" s="87" t="s">
        <v>168</v>
      </c>
      <c r="E10" s="6">
        <v>44508.375464618097</v>
      </c>
      <c r="F10" s="34" t="s">
        <v>160</v>
      </c>
      <c r="G10" s="35">
        <v>0</v>
      </c>
      <c r="H10" s="36">
        <f>G10/P$9</f>
        <v>0</v>
      </c>
      <c r="I10" s="36">
        <f>+G10/K$9</f>
        <v>0</v>
      </c>
      <c r="J10" s="7">
        <v>3836</v>
      </c>
      <c r="K10" s="7">
        <v>3766</v>
      </c>
      <c r="L10" s="8">
        <v>0.98175182481751799</v>
      </c>
      <c r="M10" s="9">
        <v>1531</v>
      </c>
      <c r="N10" s="7">
        <v>1075</v>
      </c>
      <c r="O10" s="8">
        <v>0.28544875199150299</v>
      </c>
      <c r="P10" s="9">
        <v>332</v>
      </c>
      <c r="Q10" s="7">
        <v>278</v>
      </c>
      <c r="R10" s="8">
        <v>0.25860465116279102</v>
      </c>
      <c r="S10" s="8">
        <v>7.3818374933616607E-2</v>
      </c>
      <c r="T10" s="8">
        <v>8.8157195963887394E-2</v>
      </c>
      <c r="U10" s="8">
        <v>0.21685173089484</v>
      </c>
      <c r="V10" s="10">
        <v>2.4</v>
      </c>
      <c r="W10" s="68"/>
      <c r="X10" s="89"/>
      <c r="Y10" s="89"/>
    </row>
    <row r="11" spans="1:25" ht="15.6" customHeight="1">
      <c r="A11" s="125"/>
      <c r="B11" s="125"/>
      <c r="C11" s="125"/>
      <c r="D11" s="87" t="s">
        <v>168</v>
      </c>
      <c r="E11" s="6">
        <v>44508.375464618097</v>
      </c>
      <c r="F11" s="34" t="s">
        <v>165</v>
      </c>
      <c r="G11" s="35">
        <v>0</v>
      </c>
      <c r="H11" s="36">
        <f t="shared" ref="H11:H12" si="0">G11/P$9</f>
        <v>0</v>
      </c>
      <c r="I11" s="36">
        <f t="shared" ref="I11:I12" si="1">+G11/K$9</f>
        <v>0</v>
      </c>
      <c r="J11" s="7">
        <v>3836</v>
      </c>
      <c r="K11" s="7">
        <v>3766</v>
      </c>
      <c r="L11" s="8">
        <v>0.98175182481751799</v>
      </c>
      <c r="M11" s="9">
        <v>1531</v>
      </c>
      <c r="N11" s="7">
        <v>1075</v>
      </c>
      <c r="O11" s="8">
        <v>0.28544875199150299</v>
      </c>
      <c r="P11" s="9">
        <v>332</v>
      </c>
      <c r="Q11" s="7">
        <v>278</v>
      </c>
      <c r="R11" s="8">
        <v>0.25860465116279102</v>
      </c>
      <c r="S11" s="8">
        <v>7.3818374933616607E-2</v>
      </c>
      <c r="T11" s="8">
        <v>8.8157195963887394E-2</v>
      </c>
      <c r="U11" s="8">
        <v>0.21685173089484</v>
      </c>
      <c r="V11" s="10">
        <v>2.4</v>
      </c>
      <c r="W11" s="68"/>
      <c r="X11" s="89"/>
      <c r="Y11" s="89"/>
    </row>
    <row r="12" spans="1:25">
      <c r="A12" s="125"/>
      <c r="B12" s="125"/>
      <c r="C12" s="125"/>
      <c r="D12" s="87" t="s">
        <v>168</v>
      </c>
      <c r="E12" s="6">
        <v>44508.375464618097</v>
      </c>
      <c r="F12" s="34" t="s">
        <v>162</v>
      </c>
      <c r="G12" s="35">
        <v>0</v>
      </c>
      <c r="H12" s="36">
        <f t="shared" si="0"/>
        <v>0</v>
      </c>
      <c r="I12" s="36">
        <f t="shared" si="1"/>
        <v>0</v>
      </c>
      <c r="J12" s="7">
        <v>3836</v>
      </c>
      <c r="K12" s="7">
        <v>3766</v>
      </c>
      <c r="L12" s="8">
        <v>0.98175182481751799</v>
      </c>
      <c r="M12" s="9">
        <v>1531</v>
      </c>
      <c r="N12" s="7">
        <v>1075</v>
      </c>
      <c r="O12" s="8">
        <v>0.28544875199150299</v>
      </c>
      <c r="P12" s="9">
        <v>332</v>
      </c>
      <c r="Q12" s="7">
        <v>278</v>
      </c>
      <c r="R12" s="8">
        <v>0.25860465116279102</v>
      </c>
      <c r="S12" s="8">
        <v>7.3818374933616607E-2</v>
      </c>
      <c r="T12" s="8">
        <v>8.8157195963887394E-2</v>
      </c>
      <c r="U12" s="8">
        <v>0.21685173089484</v>
      </c>
      <c r="V12" s="10">
        <v>2.4</v>
      </c>
      <c r="W12" s="68"/>
      <c r="X12" s="89"/>
      <c r="Y12" s="89"/>
    </row>
    <row r="13" spans="1:25">
      <c r="A13" s="125"/>
      <c r="B13" s="125"/>
      <c r="C13" s="125"/>
      <c r="D13" s="87"/>
      <c r="E13" s="6"/>
      <c r="F13" s="6"/>
      <c r="G13" s="6"/>
      <c r="H13" s="6"/>
      <c r="I13" s="6"/>
      <c r="J13" s="7"/>
      <c r="K13" s="7"/>
      <c r="L13" s="8"/>
      <c r="M13" s="9"/>
      <c r="N13" s="7"/>
      <c r="O13" s="8"/>
      <c r="P13" s="9"/>
      <c r="Q13" s="7"/>
      <c r="R13" s="8"/>
      <c r="S13" s="8"/>
      <c r="T13" s="8"/>
      <c r="U13" s="8"/>
      <c r="V13" s="10"/>
      <c r="W13" s="68"/>
      <c r="X13" s="89"/>
      <c r="Y13" s="89"/>
    </row>
    <row r="14" spans="1:25">
      <c r="A14" s="125"/>
      <c r="B14" s="125"/>
      <c r="C14" s="125"/>
      <c r="D14" s="75" t="s">
        <v>170</v>
      </c>
      <c r="E14" s="6">
        <v>44515.375435497699</v>
      </c>
      <c r="F14" s="6"/>
      <c r="G14" s="6"/>
      <c r="H14" s="6"/>
      <c r="I14" s="6"/>
      <c r="J14" s="7">
        <v>3828</v>
      </c>
      <c r="K14" s="7">
        <v>3761</v>
      </c>
      <c r="L14" s="8">
        <v>0.98249738766980099</v>
      </c>
      <c r="M14" s="9">
        <v>1604</v>
      </c>
      <c r="N14" s="7">
        <v>1160</v>
      </c>
      <c r="O14" s="8">
        <v>0.30842860941238998</v>
      </c>
      <c r="P14" s="9">
        <v>296</v>
      </c>
      <c r="Q14" s="7">
        <v>264</v>
      </c>
      <c r="R14" s="8">
        <v>0.22758620689655201</v>
      </c>
      <c r="S14" s="8">
        <v>7.0194097314543999E-2</v>
      </c>
      <c r="T14" s="8">
        <v>7.8702472746610005E-2</v>
      </c>
      <c r="U14" s="8">
        <v>0.18453865336658401</v>
      </c>
      <c r="V14" s="10">
        <v>2.2000000000000002</v>
      </c>
      <c r="W14" s="68" t="s">
        <v>171</v>
      </c>
      <c r="X14" s="63"/>
      <c r="Y14" s="63"/>
    </row>
    <row r="15" spans="1:25">
      <c r="A15" s="125"/>
      <c r="B15" s="125"/>
      <c r="C15" s="125"/>
      <c r="D15" s="87" t="s">
        <v>170</v>
      </c>
      <c r="E15" s="6">
        <v>44515.375435497699</v>
      </c>
      <c r="F15" s="34" t="s">
        <v>160</v>
      </c>
      <c r="G15" s="35">
        <v>0</v>
      </c>
      <c r="H15" s="36">
        <f>G15/P$14</f>
        <v>0</v>
      </c>
      <c r="I15" s="36">
        <f>+G15/K$14</f>
        <v>0</v>
      </c>
      <c r="J15" s="7">
        <v>3828</v>
      </c>
      <c r="K15" s="7">
        <v>3761</v>
      </c>
      <c r="L15" s="8">
        <v>0.98249738766980099</v>
      </c>
      <c r="M15" s="9">
        <v>1604</v>
      </c>
      <c r="N15" s="7">
        <v>1160</v>
      </c>
      <c r="O15" s="8">
        <v>0.30842860941238998</v>
      </c>
      <c r="P15" s="9">
        <v>296</v>
      </c>
      <c r="Q15" s="7">
        <v>264</v>
      </c>
      <c r="R15" s="8">
        <v>0.22758620689655201</v>
      </c>
      <c r="S15" s="8">
        <v>7.0194097314543999E-2</v>
      </c>
      <c r="T15" s="8">
        <v>7.8702472746610005E-2</v>
      </c>
      <c r="U15" s="8">
        <v>0.18453865336658401</v>
      </c>
      <c r="V15" s="10">
        <v>2.2000000000000002</v>
      </c>
      <c r="W15" s="68"/>
      <c r="X15" s="89"/>
      <c r="Y15" s="89"/>
    </row>
    <row r="16" spans="1:25">
      <c r="A16" s="125"/>
      <c r="B16" s="125"/>
      <c r="C16" s="125"/>
      <c r="D16" s="87" t="s">
        <v>170</v>
      </c>
      <c r="E16" s="6">
        <v>44515.375435497699</v>
      </c>
      <c r="F16" s="34" t="s">
        <v>165</v>
      </c>
      <c r="G16" s="35">
        <v>0</v>
      </c>
      <c r="H16" s="36">
        <f t="shared" ref="H16:H17" si="2">G16/P$14</f>
        <v>0</v>
      </c>
      <c r="I16" s="36">
        <f t="shared" ref="I16:I17" si="3">+G16/K$14</f>
        <v>0</v>
      </c>
      <c r="J16" s="7">
        <v>3828</v>
      </c>
      <c r="K16" s="7">
        <v>3761</v>
      </c>
      <c r="L16" s="8">
        <v>0.98249738766980099</v>
      </c>
      <c r="M16" s="9">
        <v>1604</v>
      </c>
      <c r="N16" s="7">
        <v>1160</v>
      </c>
      <c r="O16" s="8">
        <v>0.30842860941238998</v>
      </c>
      <c r="P16" s="9">
        <v>296</v>
      </c>
      <c r="Q16" s="7">
        <v>264</v>
      </c>
      <c r="R16" s="8">
        <v>0.22758620689655201</v>
      </c>
      <c r="S16" s="8">
        <v>7.0194097314543999E-2</v>
      </c>
      <c r="T16" s="8">
        <v>7.8702472746610005E-2</v>
      </c>
      <c r="U16" s="8">
        <v>0.18453865336658401</v>
      </c>
      <c r="V16" s="10">
        <v>2.2000000000000002</v>
      </c>
      <c r="W16" s="68"/>
      <c r="X16" s="89"/>
      <c r="Y16" s="89"/>
    </row>
    <row r="17" spans="1:25">
      <c r="A17" s="125"/>
      <c r="B17" s="125"/>
      <c r="C17" s="125"/>
      <c r="D17" s="87" t="s">
        <v>170</v>
      </c>
      <c r="E17" s="6">
        <v>44515.375435497699</v>
      </c>
      <c r="F17" s="34" t="s">
        <v>162</v>
      </c>
      <c r="G17" s="35">
        <v>0</v>
      </c>
      <c r="H17" s="36">
        <f t="shared" si="2"/>
        <v>0</v>
      </c>
      <c r="I17" s="36">
        <f t="shared" si="3"/>
        <v>0</v>
      </c>
      <c r="J17" s="7">
        <v>3828</v>
      </c>
      <c r="K17" s="7">
        <v>3761</v>
      </c>
      <c r="L17" s="8">
        <v>0.98249738766980099</v>
      </c>
      <c r="M17" s="9">
        <v>1604</v>
      </c>
      <c r="N17" s="7">
        <v>1160</v>
      </c>
      <c r="O17" s="8">
        <v>0.30842860941238998</v>
      </c>
      <c r="P17" s="9">
        <v>296</v>
      </c>
      <c r="Q17" s="7">
        <v>264</v>
      </c>
      <c r="R17" s="8">
        <v>0.22758620689655201</v>
      </c>
      <c r="S17" s="8">
        <v>7.0194097314543999E-2</v>
      </c>
      <c r="T17" s="8">
        <v>7.8702472746610005E-2</v>
      </c>
      <c r="U17" s="8">
        <v>0.18453865336658401</v>
      </c>
      <c r="V17" s="10">
        <v>2.2000000000000002</v>
      </c>
      <c r="W17" s="68"/>
      <c r="X17" s="89"/>
      <c r="Y17" s="89"/>
    </row>
    <row r="18" spans="1:25">
      <c r="A18" s="125"/>
      <c r="B18" s="125"/>
      <c r="C18" s="125"/>
      <c r="D18" s="87"/>
      <c r="E18" s="6"/>
      <c r="F18" s="6"/>
      <c r="G18" s="6"/>
      <c r="H18" s="6"/>
      <c r="I18" s="6"/>
      <c r="J18" s="7"/>
      <c r="K18" s="7"/>
      <c r="L18" s="8"/>
      <c r="M18" s="9"/>
      <c r="N18" s="7"/>
      <c r="O18" s="8"/>
      <c r="P18" s="9"/>
      <c r="Q18" s="7"/>
      <c r="R18" s="8"/>
      <c r="S18" s="8"/>
      <c r="T18" s="8"/>
      <c r="U18" s="8"/>
      <c r="V18" s="10"/>
      <c r="W18" s="68"/>
      <c r="X18" s="89"/>
      <c r="Y18" s="89"/>
    </row>
    <row r="19" spans="1:25">
      <c r="A19" s="125"/>
      <c r="B19" s="125"/>
      <c r="C19" s="125"/>
      <c r="D19" s="75" t="s">
        <v>172</v>
      </c>
      <c r="E19" s="6">
        <v>44522.375651851798</v>
      </c>
      <c r="F19" s="6"/>
      <c r="G19" s="6"/>
      <c r="H19" s="6"/>
      <c r="I19" s="6"/>
      <c r="J19" s="7">
        <v>3801</v>
      </c>
      <c r="K19" s="7">
        <v>3758</v>
      </c>
      <c r="L19" s="8">
        <v>0.98868718758221497</v>
      </c>
      <c r="M19" s="9">
        <v>1841</v>
      </c>
      <c r="N19" s="7">
        <v>1278</v>
      </c>
      <c r="O19" s="8">
        <v>0.34007450771687098</v>
      </c>
      <c r="P19" s="9">
        <v>378</v>
      </c>
      <c r="Q19" s="7">
        <v>316</v>
      </c>
      <c r="R19" s="8">
        <v>0.247261345852895</v>
      </c>
      <c r="S19" s="8">
        <v>8.4087280468334205E-2</v>
      </c>
      <c r="T19" s="8">
        <v>0.10058541777541199</v>
      </c>
      <c r="U19" s="8">
        <v>0.20532319391635001</v>
      </c>
      <c r="V19" s="10">
        <v>2.2000000000000002</v>
      </c>
      <c r="W19" s="68" t="s">
        <v>173</v>
      </c>
      <c r="X19" s="63"/>
      <c r="Y19" s="63"/>
    </row>
    <row r="20" spans="1:25">
      <c r="A20" s="125"/>
      <c r="B20" s="125"/>
      <c r="C20" s="125"/>
      <c r="D20" s="87" t="s">
        <v>172</v>
      </c>
      <c r="E20" s="6">
        <v>44522.375651851798</v>
      </c>
      <c r="F20" s="34" t="s">
        <v>160</v>
      </c>
      <c r="G20" s="35">
        <v>0</v>
      </c>
      <c r="H20" s="36">
        <f>G20/P$19</f>
        <v>0</v>
      </c>
      <c r="I20" s="36">
        <f>+G20/K$19</f>
        <v>0</v>
      </c>
      <c r="J20" s="7">
        <v>3801</v>
      </c>
      <c r="K20" s="7">
        <v>3758</v>
      </c>
      <c r="L20" s="8">
        <v>0.98868718758221497</v>
      </c>
      <c r="M20" s="9">
        <v>1841</v>
      </c>
      <c r="N20" s="7">
        <v>1278</v>
      </c>
      <c r="O20" s="8">
        <v>0.34007450771687098</v>
      </c>
      <c r="P20" s="9">
        <v>378</v>
      </c>
      <c r="Q20" s="7">
        <v>316</v>
      </c>
      <c r="R20" s="8">
        <v>0.247261345852895</v>
      </c>
      <c r="S20" s="8">
        <v>8.4087280468334205E-2</v>
      </c>
      <c r="T20" s="8">
        <v>0.10058541777541199</v>
      </c>
      <c r="U20" s="8">
        <v>0.20532319391635001</v>
      </c>
      <c r="V20" s="10">
        <v>2.2000000000000002</v>
      </c>
      <c r="W20" s="68"/>
      <c r="X20" s="89"/>
      <c r="Y20" s="89"/>
    </row>
    <row r="21" spans="1:25">
      <c r="A21" s="125"/>
      <c r="B21" s="125"/>
      <c r="C21" s="125"/>
      <c r="D21" s="87" t="s">
        <v>172</v>
      </c>
      <c r="E21" s="6">
        <v>44522.375651851798</v>
      </c>
      <c r="F21" s="34" t="s">
        <v>165</v>
      </c>
      <c r="G21" s="35">
        <v>0</v>
      </c>
      <c r="H21" s="36">
        <f t="shared" ref="H21:H22" si="4">G21/P$19</f>
        <v>0</v>
      </c>
      <c r="I21" s="36">
        <f t="shared" ref="I21:I22" si="5">+G21/K$19</f>
        <v>0</v>
      </c>
      <c r="J21" s="7">
        <v>3801</v>
      </c>
      <c r="K21" s="7">
        <v>3758</v>
      </c>
      <c r="L21" s="8">
        <v>0.98868718758221497</v>
      </c>
      <c r="M21" s="9">
        <v>1841</v>
      </c>
      <c r="N21" s="7">
        <v>1278</v>
      </c>
      <c r="O21" s="8">
        <v>0.34007450771687098</v>
      </c>
      <c r="P21" s="9">
        <v>378</v>
      </c>
      <c r="Q21" s="7">
        <v>316</v>
      </c>
      <c r="R21" s="8">
        <v>0.247261345852895</v>
      </c>
      <c r="S21" s="8">
        <v>8.4087280468334205E-2</v>
      </c>
      <c r="T21" s="8">
        <v>0.10058541777541199</v>
      </c>
      <c r="U21" s="8">
        <v>0.20532319391635001</v>
      </c>
      <c r="V21" s="10">
        <v>2.2000000000000002</v>
      </c>
      <c r="W21" s="68"/>
      <c r="X21" s="89"/>
      <c r="Y21" s="89"/>
    </row>
    <row r="22" spans="1:25">
      <c r="A22" s="125"/>
      <c r="B22" s="125"/>
      <c r="C22" s="125"/>
      <c r="D22" s="87" t="s">
        <v>172</v>
      </c>
      <c r="E22" s="6">
        <v>44522.375651851798</v>
      </c>
      <c r="F22" s="34" t="s">
        <v>162</v>
      </c>
      <c r="G22" s="35">
        <v>0</v>
      </c>
      <c r="H22" s="36">
        <f t="shared" si="4"/>
        <v>0</v>
      </c>
      <c r="I22" s="36">
        <f t="shared" si="5"/>
        <v>0</v>
      </c>
      <c r="J22" s="7">
        <v>3801</v>
      </c>
      <c r="K22" s="7">
        <v>3758</v>
      </c>
      <c r="L22" s="8">
        <v>0.98868718758221497</v>
      </c>
      <c r="M22" s="9">
        <v>1841</v>
      </c>
      <c r="N22" s="7">
        <v>1278</v>
      </c>
      <c r="O22" s="8">
        <v>0.34007450771687098</v>
      </c>
      <c r="P22" s="9">
        <v>378</v>
      </c>
      <c r="Q22" s="7">
        <v>316</v>
      </c>
      <c r="R22" s="8">
        <v>0.247261345852895</v>
      </c>
      <c r="S22" s="8">
        <v>8.4087280468334205E-2</v>
      </c>
      <c r="T22" s="8">
        <v>0.10058541777541199</v>
      </c>
      <c r="U22" s="8">
        <v>0.20532319391635001</v>
      </c>
      <c r="V22" s="10">
        <v>2.2000000000000002</v>
      </c>
      <c r="W22" s="68"/>
      <c r="X22" s="89"/>
      <c r="Y22" s="89"/>
    </row>
    <row r="23" spans="1:25">
      <c r="A23" s="125"/>
      <c r="B23" s="125"/>
      <c r="C23" s="125"/>
      <c r="D23" s="87"/>
      <c r="E23" s="6"/>
      <c r="F23" s="6"/>
      <c r="G23" s="6"/>
      <c r="H23" s="6"/>
      <c r="I23" s="6"/>
      <c r="J23" s="7"/>
      <c r="K23" s="7"/>
      <c r="L23" s="8"/>
      <c r="M23" s="9"/>
      <c r="N23" s="7"/>
      <c r="O23" s="8"/>
      <c r="P23" s="9"/>
      <c r="Q23" s="7"/>
      <c r="R23" s="8"/>
      <c r="S23" s="8"/>
      <c r="T23" s="8"/>
      <c r="U23" s="8"/>
      <c r="V23" s="10"/>
      <c r="W23" s="68"/>
      <c r="X23" s="89"/>
      <c r="Y23" s="89"/>
    </row>
    <row r="24" spans="1:25">
      <c r="A24" s="125"/>
      <c r="B24" s="125"/>
      <c r="C24" s="126"/>
      <c r="D24" s="75" t="s">
        <v>174</v>
      </c>
      <c r="E24" s="6">
        <v>44529.458590706003</v>
      </c>
      <c r="F24" s="6"/>
      <c r="G24" s="6"/>
      <c r="H24" s="6"/>
      <c r="I24" s="6"/>
      <c r="J24" s="7">
        <v>3815</v>
      </c>
      <c r="K24" s="7">
        <v>3769</v>
      </c>
      <c r="L24" s="8">
        <v>0.98794233289646105</v>
      </c>
      <c r="M24" s="9">
        <v>1615</v>
      </c>
      <c r="N24" s="7">
        <v>1176</v>
      </c>
      <c r="O24" s="8">
        <v>0.31201910321040099</v>
      </c>
      <c r="P24" s="9">
        <v>328</v>
      </c>
      <c r="Q24" s="7">
        <v>282</v>
      </c>
      <c r="R24" s="8">
        <v>0.23979591836734701</v>
      </c>
      <c r="S24" s="8">
        <v>7.4820907402494002E-2</v>
      </c>
      <c r="T24" s="8">
        <v>8.70257362695675E-2</v>
      </c>
      <c r="U24" s="8">
        <v>0.20309597523219799</v>
      </c>
      <c r="V24" s="10">
        <v>2.2000000000000002</v>
      </c>
      <c r="W24" s="68" t="s">
        <v>175</v>
      </c>
      <c r="X24" s="63"/>
      <c r="Y24" s="63"/>
    </row>
    <row r="25" spans="1:25">
      <c r="A25" s="125"/>
      <c r="B25" s="125"/>
      <c r="C25" s="84"/>
      <c r="D25" s="87" t="s">
        <v>174</v>
      </c>
      <c r="E25" s="6">
        <v>44529.458590706003</v>
      </c>
      <c r="F25" s="34" t="s">
        <v>160</v>
      </c>
      <c r="G25" s="35">
        <v>0</v>
      </c>
      <c r="H25" s="36">
        <f>G25/P$24</f>
        <v>0</v>
      </c>
      <c r="I25" s="36">
        <f>+G25/K$24</f>
        <v>0</v>
      </c>
      <c r="J25" s="7">
        <v>3815</v>
      </c>
      <c r="K25" s="7">
        <v>3769</v>
      </c>
      <c r="L25" s="8">
        <v>0.98794233289646105</v>
      </c>
      <c r="M25" s="9">
        <v>1615</v>
      </c>
      <c r="N25" s="7">
        <v>1176</v>
      </c>
      <c r="O25" s="8">
        <v>0.31201910321040099</v>
      </c>
      <c r="P25" s="9">
        <v>328</v>
      </c>
      <c r="Q25" s="7">
        <v>282</v>
      </c>
      <c r="R25" s="8">
        <v>0.23979591836734701</v>
      </c>
      <c r="S25" s="8">
        <v>7.4820907402494002E-2</v>
      </c>
      <c r="T25" s="8">
        <v>8.70257362695675E-2</v>
      </c>
      <c r="U25" s="8">
        <v>0.20309597523219799</v>
      </c>
      <c r="V25" s="10">
        <v>2.2000000000000002</v>
      </c>
      <c r="W25" s="68"/>
      <c r="X25" s="89"/>
      <c r="Y25" s="89"/>
    </row>
    <row r="26" spans="1:25">
      <c r="A26" s="125"/>
      <c r="B26" s="125"/>
      <c r="C26" s="84"/>
      <c r="D26" s="87" t="s">
        <v>174</v>
      </c>
      <c r="E26" s="6">
        <v>44529.458590706003</v>
      </c>
      <c r="F26" s="34" t="s">
        <v>165</v>
      </c>
      <c r="G26" s="35">
        <v>1</v>
      </c>
      <c r="H26" s="36">
        <f t="shared" ref="H26:H27" si="6">G26/P$24</f>
        <v>3.0487804878048782E-3</v>
      </c>
      <c r="I26" s="36">
        <f t="shared" ref="I26:I27" si="7">+G26/K$24</f>
        <v>2.6532236667551072E-4</v>
      </c>
      <c r="J26" s="7">
        <v>3815</v>
      </c>
      <c r="K26" s="7">
        <v>3769</v>
      </c>
      <c r="L26" s="8">
        <v>0.98794233289646105</v>
      </c>
      <c r="M26" s="9">
        <v>1615</v>
      </c>
      <c r="N26" s="7">
        <v>1176</v>
      </c>
      <c r="O26" s="8">
        <v>0.31201910321040099</v>
      </c>
      <c r="P26" s="9">
        <v>328</v>
      </c>
      <c r="Q26" s="7">
        <v>282</v>
      </c>
      <c r="R26" s="8">
        <v>0.23979591836734701</v>
      </c>
      <c r="S26" s="8">
        <v>7.4820907402494002E-2</v>
      </c>
      <c r="T26" s="8">
        <v>8.70257362695675E-2</v>
      </c>
      <c r="U26" s="8">
        <v>0.20309597523219799</v>
      </c>
      <c r="V26" s="10">
        <v>2.2000000000000002</v>
      </c>
      <c r="W26" s="68"/>
      <c r="X26" s="89"/>
      <c r="Y26" s="89"/>
    </row>
    <row r="27" spans="1:25">
      <c r="A27" s="125"/>
      <c r="B27" s="125"/>
      <c r="C27" s="84"/>
      <c r="D27" s="87" t="s">
        <v>174</v>
      </c>
      <c r="E27" s="6">
        <v>44529.458590706003</v>
      </c>
      <c r="F27" s="34" t="s">
        <v>162</v>
      </c>
      <c r="G27" s="35">
        <v>1</v>
      </c>
      <c r="H27" s="36">
        <f t="shared" si="6"/>
        <v>3.0487804878048782E-3</v>
      </c>
      <c r="I27" s="36">
        <f t="shared" si="7"/>
        <v>2.6532236667551072E-4</v>
      </c>
      <c r="J27" s="7">
        <v>3815</v>
      </c>
      <c r="K27" s="7">
        <v>3769</v>
      </c>
      <c r="L27" s="8">
        <v>0.98794233289646105</v>
      </c>
      <c r="M27" s="9">
        <v>1615</v>
      </c>
      <c r="N27" s="7">
        <v>1176</v>
      </c>
      <c r="O27" s="8">
        <v>0.31201910321040099</v>
      </c>
      <c r="P27" s="9">
        <v>328</v>
      </c>
      <c r="Q27" s="7">
        <v>282</v>
      </c>
      <c r="R27" s="8">
        <v>0.23979591836734701</v>
      </c>
      <c r="S27" s="8">
        <v>7.4820907402494002E-2</v>
      </c>
      <c r="T27" s="8">
        <v>8.70257362695675E-2</v>
      </c>
      <c r="U27" s="8">
        <v>0.20309597523219799</v>
      </c>
      <c r="V27" s="10">
        <v>2.2000000000000002</v>
      </c>
      <c r="W27" s="68"/>
      <c r="X27" s="89"/>
      <c r="Y27" s="89"/>
    </row>
    <row r="28" spans="1:25">
      <c r="A28" s="125"/>
      <c r="B28" s="126"/>
      <c r="C28" s="127" t="s">
        <v>30</v>
      </c>
      <c r="D28" s="121"/>
      <c r="E28" s="71" t="s">
        <v>0</v>
      </c>
      <c r="F28" s="85"/>
      <c r="G28" s="85"/>
      <c r="H28" s="85"/>
      <c r="I28" s="85"/>
      <c r="J28" s="13">
        <v>19073</v>
      </c>
      <c r="K28" s="13">
        <v>18789</v>
      </c>
      <c r="L28" s="14">
        <v>0.98510984113668498</v>
      </c>
      <c r="M28" s="15">
        <v>8107</v>
      </c>
      <c r="N28" s="13">
        <v>5693</v>
      </c>
      <c r="O28" s="14">
        <v>0.30299643408377203</v>
      </c>
      <c r="P28" s="15">
        <v>1632</v>
      </c>
      <c r="Q28" s="13">
        <v>1399</v>
      </c>
      <c r="R28" s="14">
        <v>0.24574038292640099</v>
      </c>
      <c r="S28" s="14">
        <v>7.4458459737080193E-2</v>
      </c>
      <c r="T28" s="14">
        <v>8.6859332588216501E-2</v>
      </c>
      <c r="U28" s="14">
        <v>0.20130751202664399</v>
      </c>
      <c r="V28" s="71" t="s">
        <v>0</v>
      </c>
      <c r="W28" s="71" t="s">
        <v>0</v>
      </c>
      <c r="X28" s="63"/>
      <c r="Y28" s="63"/>
    </row>
    <row r="29" spans="1:25">
      <c r="A29" s="126"/>
      <c r="B29" s="128" t="s">
        <v>176</v>
      </c>
      <c r="C29" s="120"/>
      <c r="D29" s="121"/>
      <c r="E29" s="72" t="s">
        <v>0</v>
      </c>
      <c r="F29" s="72"/>
      <c r="G29" s="72"/>
      <c r="H29" s="72"/>
      <c r="I29" s="72"/>
      <c r="J29" s="17">
        <v>19073</v>
      </c>
      <c r="K29" s="17">
        <v>18789</v>
      </c>
      <c r="L29" s="18">
        <v>0.98510984113668498</v>
      </c>
      <c r="M29" s="19">
        <v>8107</v>
      </c>
      <c r="N29" s="17">
        <v>5693</v>
      </c>
      <c r="O29" s="18">
        <v>0.30299643408377203</v>
      </c>
      <c r="P29" s="19">
        <v>1632</v>
      </c>
      <c r="Q29" s="17">
        <v>1399</v>
      </c>
      <c r="R29" s="18">
        <v>0.24574038292640099</v>
      </c>
      <c r="S29" s="18">
        <v>7.4458459737080193E-2</v>
      </c>
      <c r="T29" s="18">
        <v>8.6859332588216501E-2</v>
      </c>
      <c r="U29" s="18">
        <v>0.20130751202664399</v>
      </c>
      <c r="V29" s="72" t="s">
        <v>0</v>
      </c>
      <c r="W29" s="72" t="s">
        <v>0</v>
      </c>
      <c r="X29" s="63"/>
      <c r="Y29" s="63"/>
    </row>
    <row r="30" spans="1:25">
      <c r="A30" s="119" t="s">
        <v>31</v>
      </c>
      <c r="B30" s="120"/>
      <c r="C30" s="120"/>
      <c r="D30" s="121"/>
      <c r="E30" s="73" t="s">
        <v>0</v>
      </c>
      <c r="F30" s="82"/>
      <c r="G30" s="82"/>
      <c r="H30" s="82"/>
      <c r="I30" s="82"/>
      <c r="J30" s="21">
        <v>19073</v>
      </c>
      <c r="K30" s="21">
        <v>18789</v>
      </c>
      <c r="L30" s="22">
        <v>0.98510984113668498</v>
      </c>
      <c r="M30" s="23">
        <v>8107</v>
      </c>
      <c r="N30" s="21">
        <v>5693</v>
      </c>
      <c r="O30" s="22">
        <v>0.30299643408377203</v>
      </c>
      <c r="P30" s="23">
        <v>1632</v>
      </c>
      <c r="Q30" s="21">
        <v>1399</v>
      </c>
      <c r="R30" s="22">
        <v>0.24574038292640099</v>
      </c>
      <c r="S30" s="22">
        <v>7.4458459737080193E-2</v>
      </c>
      <c r="T30" s="22">
        <v>8.6859332588216501E-2</v>
      </c>
      <c r="U30" s="22">
        <v>0.20130751202664399</v>
      </c>
      <c r="V30" s="73" t="s">
        <v>0</v>
      </c>
      <c r="W30" s="73" t="s">
        <v>0</v>
      </c>
      <c r="X30" s="63"/>
      <c r="Y30" s="63"/>
    </row>
    <row r="31" spans="1:25">
      <c r="A31" s="122" t="s">
        <v>32</v>
      </c>
      <c r="B31" s="120"/>
      <c r="C31" s="120"/>
      <c r="D31" s="121"/>
      <c r="E31" s="74" t="s">
        <v>0</v>
      </c>
      <c r="F31" s="83"/>
      <c r="G31" s="83"/>
      <c r="H31" s="83"/>
      <c r="I31" s="83"/>
      <c r="J31" s="25">
        <v>19073</v>
      </c>
      <c r="K31" s="25">
        <v>18789</v>
      </c>
      <c r="L31" s="26">
        <v>0.98510984113668498</v>
      </c>
      <c r="M31" s="27">
        <v>8107</v>
      </c>
      <c r="N31" s="25">
        <v>5693</v>
      </c>
      <c r="O31" s="26">
        <v>0.30299643408377203</v>
      </c>
      <c r="P31" s="27">
        <v>1632</v>
      </c>
      <c r="Q31" s="25">
        <v>1399</v>
      </c>
      <c r="R31" s="26">
        <v>0.24574038292640099</v>
      </c>
      <c r="S31" s="26">
        <v>7.4458459737080193E-2</v>
      </c>
      <c r="T31" s="26">
        <v>8.6859332588216501E-2</v>
      </c>
      <c r="U31" s="26">
        <v>0.20130751202664399</v>
      </c>
      <c r="V31" s="74" t="s">
        <v>0</v>
      </c>
      <c r="W31" s="74" t="s">
        <v>0</v>
      </c>
      <c r="X31" s="63"/>
      <c r="Y31" s="63"/>
    </row>
    <row r="32" spans="1:25" ht="0" hidden="1" customHeight="1"/>
  </sheetData>
  <autoFilter ref="C3:W3" xr:uid="{D3C6E716-9A1A-47F8-AE17-AC359A943A11}"/>
  <mergeCells count="8">
    <mergeCell ref="A30:D30"/>
    <mergeCell ref="A31:D31"/>
    <mergeCell ref="A2:D2"/>
    <mergeCell ref="A4:A29"/>
    <mergeCell ref="B4:B28"/>
    <mergeCell ref="C4:C24"/>
    <mergeCell ref="C28:D28"/>
    <mergeCell ref="B29:D29"/>
  </mergeCells>
  <hyperlinks>
    <hyperlink ref="D4" r:id="rId1" xr:uid="{D81CE0D9-32C8-425E-BB7F-F746D648A84D}"/>
    <hyperlink ref="D14" r:id="rId2" xr:uid="{5D5B9326-8D75-43FC-AEAC-BCD03FAC24B1}"/>
    <hyperlink ref="D19" r:id="rId3" xr:uid="{90D7FB64-D872-4131-A708-35B7B5BE2155}"/>
    <hyperlink ref="D24" r:id="rId4" xr:uid="{BE76680B-410E-45F7-9587-C28F07EAB34D}"/>
    <hyperlink ref="D9" r:id="rId5" xr:uid="{6CC0A975-A1CD-49A4-B96B-2AF5C8A5F08C}"/>
    <hyperlink ref="D5" r:id="rId6" xr:uid="{93EA546E-3088-495E-A429-262FEBCFBB24}"/>
    <hyperlink ref="D6" r:id="rId7" xr:uid="{4546591B-FE9B-41BF-BA4C-E4D507B117D2}"/>
    <hyperlink ref="D7" r:id="rId8" xr:uid="{AFECB472-DE51-4891-A107-F60055267DB2}"/>
    <hyperlink ref="D10" r:id="rId9" xr:uid="{7754E81D-6D4F-4493-8102-F01F92EAB626}"/>
    <hyperlink ref="D11" r:id="rId10" xr:uid="{F7FBEF64-553A-4B07-AB1F-DC364FC921E8}"/>
    <hyperlink ref="D12" r:id="rId11" xr:uid="{B99B4774-578A-4A3E-990A-4D5BFFC63D1D}"/>
    <hyperlink ref="D15" r:id="rId12" xr:uid="{41E5DC33-BE5A-427C-A365-E9B6DAA333D7}"/>
    <hyperlink ref="D16" r:id="rId13" xr:uid="{4863815F-ABE3-4602-8CC3-866B1B1CD3E8}"/>
    <hyperlink ref="D17" r:id="rId14" xr:uid="{CF366F9C-FCFF-4452-A413-5BD27E4FF87B}"/>
    <hyperlink ref="D20" r:id="rId15" xr:uid="{CA18B0F9-426D-4CFB-8571-65081E1CB5F2}"/>
    <hyperlink ref="D21" r:id="rId16" xr:uid="{D5E6F66C-08D1-4554-AC7B-4DEB884AA21E}"/>
    <hyperlink ref="D22" r:id="rId17" xr:uid="{1B30DB45-8DBF-43C2-A80A-43A11DD7E3B9}"/>
    <hyperlink ref="D25" r:id="rId18" xr:uid="{57D43193-5721-428A-80A7-3E27AE464D6E}"/>
    <hyperlink ref="D26" r:id="rId19" xr:uid="{57721864-AAA7-4A24-BD57-3541B1ABDF00}"/>
    <hyperlink ref="D27" r:id="rId20" xr:uid="{CEBB0DD9-351C-4296-BD1C-F6F7D0F7F28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8241-42E2-4900-8024-81F2E0958B7A}">
  <dimension ref="A1:Y22"/>
  <sheetViews>
    <sheetView topLeftCell="E1" workbookViewId="0">
      <selection activeCell="A3" sqref="A3:W3"/>
    </sheetView>
  </sheetViews>
  <sheetFormatPr defaultRowHeight="14.4"/>
  <cols>
    <col min="1" max="1" width="13.6640625" style="64" customWidth="1"/>
    <col min="2" max="2" width="8" style="64" customWidth="1"/>
    <col min="3" max="3" width="15.77734375" style="64" customWidth="1"/>
    <col min="4" max="4" width="34.33203125" style="64" customWidth="1"/>
    <col min="5" max="9" width="9.5546875" style="64" customWidth="1"/>
    <col min="10" max="11" width="8.88671875" style="64"/>
    <col min="12" max="12" width="9.21875" style="64" customWidth="1"/>
    <col min="13" max="15" width="8.88671875" style="64"/>
    <col min="16" max="17" width="8.21875" style="64" customWidth="1"/>
    <col min="18" max="18" width="6.88671875" style="64" customWidth="1"/>
    <col min="19" max="20" width="8.21875" style="64" customWidth="1"/>
    <col min="21" max="22" width="6.88671875" style="64" customWidth="1"/>
    <col min="23" max="23" width="37.5546875" style="64" customWidth="1"/>
    <col min="24" max="24" width="5.88671875" style="64" customWidth="1"/>
    <col min="25" max="25" width="255" style="64" customWidth="1"/>
    <col min="26" max="16384" width="8.88671875" style="64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3" customFormat="1" ht="63" customHeight="1">
      <c r="A2" s="100" t="s">
        <v>211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94" t="s">
        <v>1</v>
      </c>
      <c r="B3" s="66" t="s">
        <v>2</v>
      </c>
      <c r="C3" s="94" t="s">
        <v>3</v>
      </c>
      <c r="D3" s="94" t="s">
        <v>4</v>
      </c>
      <c r="E3" s="66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66" t="s">
        <v>6</v>
      </c>
      <c r="K3" s="66" t="s">
        <v>7</v>
      </c>
      <c r="L3" s="66" t="s">
        <v>8</v>
      </c>
      <c r="M3" s="66" t="s">
        <v>11</v>
      </c>
      <c r="N3" s="66" t="s">
        <v>9</v>
      </c>
      <c r="O3" s="66" t="s">
        <v>10</v>
      </c>
      <c r="P3" s="66" t="s">
        <v>15</v>
      </c>
      <c r="Q3" s="66" t="s">
        <v>12</v>
      </c>
      <c r="R3" s="66" t="s">
        <v>14</v>
      </c>
      <c r="S3" s="66" t="s">
        <v>13</v>
      </c>
      <c r="T3" s="66" t="s">
        <v>16</v>
      </c>
      <c r="U3" s="66" t="s">
        <v>17</v>
      </c>
      <c r="V3" s="66" t="s">
        <v>18</v>
      </c>
      <c r="W3" s="66" t="s">
        <v>19</v>
      </c>
      <c r="X3" s="89"/>
      <c r="Y3" s="89"/>
    </row>
    <row r="4" spans="1:25">
      <c r="A4" s="123" t="s">
        <v>20</v>
      </c>
      <c r="B4" s="106">
        <v>44531</v>
      </c>
      <c r="C4" s="123" t="s">
        <v>21</v>
      </c>
      <c r="D4" s="95" t="s">
        <v>204</v>
      </c>
      <c r="E4" s="6">
        <v>44536.479324386601</v>
      </c>
      <c r="F4" s="6"/>
      <c r="G4" s="6"/>
      <c r="H4" s="6"/>
      <c r="I4" s="6"/>
      <c r="J4" s="7">
        <v>3814</v>
      </c>
      <c r="K4" s="7">
        <v>3763</v>
      </c>
      <c r="L4" s="8">
        <v>0.98662821185107497</v>
      </c>
      <c r="M4" s="9">
        <v>1996</v>
      </c>
      <c r="N4" s="7">
        <v>1382</v>
      </c>
      <c r="O4" s="8">
        <v>0.367260164762158</v>
      </c>
      <c r="P4" s="9">
        <v>257</v>
      </c>
      <c r="Q4" s="7">
        <v>226</v>
      </c>
      <c r="R4" s="8">
        <v>0.16353111432706199</v>
      </c>
      <c r="S4" s="8">
        <v>6.00584639914961E-2</v>
      </c>
      <c r="T4" s="8">
        <v>6.8296571884135002E-2</v>
      </c>
      <c r="U4" s="8">
        <v>0.12875751503006</v>
      </c>
      <c r="V4" s="10">
        <v>2.2000000000000002</v>
      </c>
      <c r="W4" s="68" t="s">
        <v>205</v>
      </c>
      <c r="X4" s="89"/>
      <c r="Y4" s="89"/>
    </row>
    <row r="5" spans="1:25">
      <c r="A5" s="124"/>
      <c r="B5" s="107"/>
      <c r="C5" s="124"/>
      <c r="D5" s="95" t="s">
        <v>204</v>
      </c>
      <c r="E5" s="6">
        <v>44536.479324386601</v>
      </c>
      <c r="F5" s="34" t="s">
        <v>160</v>
      </c>
      <c r="G5" s="35">
        <v>0</v>
      </c>
      <c r="H5" s="36">
        <f>G5/P$4</f>
        <v>0</v>
      </c>
      <c r="I5" s="36">
        <f>+G5/K$4</f>
        <v>0</v>
      </c>
      <c r="J5" s="7">
        <v>3814</v>
      </c>
      <c r="K5" s="7">
        <v>3763</v>
      </c>
      <c r="L5" s="8">
        <v>0.98662821185107497</v>
      </c>
      <c r="M5" s="9">
        <v>1996</v>
      </c>
      <c r="N5" s="7">
        <v>1382</v>
      </c>
      <c r="O5" s="8">
        <v>0.367260164762158</v>
      </c>
      <c r="P5" s="9">
        <v>257</v>
      </c>
      <c r="Q5" s="7">
        <v>226</v>
      </c>
      <c r="R5" s="8">
        <v>0.16353111432706199</v>
      </c>
      <c r="S5" s="8">
        <v>6.00584639914961E-2</v>
      </c>
      <c r="T5" s="8">
        <v>6.8296571884135002E-2</v>
      </c>
      <c r="U5" s="8">
        <v>0.12875751503006</v>
      </c>
      <c r="V5" s="10">
        <v>2.2000000000000002</v>
      </c>
      <c r="W5" s="68"/>
      <c r="X5" s="89"/>
      <c r="Y5" s="89"/>
    </row>
    <row r="6" spans="1:25">
      <c r="A6" s="124"/>
      <c r="B6" s="107"/>
      <c r="C6" s="124"/>
      <c r="D6" s="95" t="s">
        <v>204</v>
      </c>
      <c r="E6" s="6">
        <v>44536.479324386601</v>
      </c>
      <c r="F6" s="34" t="s">
        <v>55</v>
      </c>
      <c r="G6" s="35">
        <v>0</v>
      </c>
      <c r="H6" s="36">
        <f>G6/P$4</f>
        <v>0</v>
      </c>
      <c r="I6" s="36">
        <f>+G6/K$4</f>
        <v>0</v>
      </c>
      <c r="J6" s="7">
        <v>3814</v>
      </c>
      <c r="K6" s="7">
        <v>3763</v>
      </c>
      <c r="L6" s="8">
        <v>0.98662821185107497</v>
      </c>
      <c r="M6" s="9">
        <v>1996</v>
      </c>
      <c r="N6" s="7">
        <v>1382</v>
      </c>
      <c r="O6" s="8">
        <v>0.367260164762158</v>
      </c>
      <c r="P6" s="9">
        <v>257</v>
      </c>
      <c r="Q6" s="7">
        <v>226</v>
      </c>
      <c r="R6" s="8">
        <v>0.16353111432706199</v>
      </c>
      <c r="S6" s="8">
        <v>6.00584639914961E-2</v>
      </c>
      <c r="T6" s="8">
        <v>6.8296571884135002E-2</v>
      </c>
      <c r="U6" s="8">
        <v>0.12875751503006</v>
      </c>
      <c r="V6" s="10">
        <v>2.2000000000000002</v>
      </c>
      <c r="W6" s="68"/>
      <c r="X6" s="89"/>
      <c r="Y6" s="89"/>
    </row>
    <row r="7" spans="1:25">
      <c r="A7" s="124"/>
      <c r="B7" s="107"/>
      <c r="C7" s="124"/>
      <c r="D7" s="95" t="s">
        <v>204</v>
      </c>
      <c r="E7" s="6">
        <v>44536.479324386601</v>
      </c>
      <c r="F7" s="34" t="s">
        <v>162</v>
      </c>
      <c r="G7" s="35">
        <v>0</v>
      </c>
      <c r="H7" s="36">
        <f>G7/P$4</f>
        <v>0</v>
      </c>
      <c r="I7" s="36">
        <f>+G7/K$4</f>
        <v>0</v>
      </c>
      <c r="J7" s="7">
        <v>3814</v>
      </c>
      <c r="K7" s="7">
        <v>3763</v>
      </c>
      <c r="L7" s="8">
        <v>0.98662821185107497</v>
      </c>
      <c r="M7" s="9">
        <v>1996</v>
      </c>
      <c r="N7" s="7">
        <v>1382</v>
      </c>
      <c r="O7" s="8">
        <v>0.367260164762158</v>
      </c>
      <c r="P7" s="9">
        <v>257</v>
      </c>
      <c r="Q7" s="7">
        <v>226</v>
      </c>
      <c r="R7" s="8">
        <v>0.16353111432706199</v>
      </c>
      <c r="S7" s="8">
        <v>6.00584639914961E-2</v>
      </c>
      <c r="T7" s="8">
        <v>6.8296571884135002E-2</v>
      </c>
      <c r="U7" s="8">
        <v>0.12875751503006</v>
      </c>
      <c r="V7" s="10">
        <v>2.2000000000000002</v>
      </c>
      <c r="W7" s="68"/>
      <c r="X7" s="89"/>
      <c r="Y7" s="89"/>
    </row>
    <row r="8" spans="1:25">
      <c r="A8" s="124"/>
      <c r="B8" s="107"/>
      <c r="C8" s="124"/>
      <c r="D8" s="95"/>
      <c r="E8" s="6"/>
      <c r="F8" s="6"/>
      <c r="G8" s="6"/>
      <c r="H8" s="6"/>
      <c r="I8" s="6"/>
      <c r="J8" s="7"/>
      <c r="K8" s="7"/>
      <c r="L8" s="8"/>
      <c r="M8" s="9"/>
      <c r="N8" s="7"/>
      <c r="O8" s="8"/>
      <c r="P8" s="9"/>
      <c r="Q8" s="7"/>
      <c r="R8" s="8"/>
      <c r="S8" s="8"/>
      <c r="T8" s="8"/>
      <c r="U8" s="8"/>
      <c r="V8" s="10"/>
      <c r="W8" s="68"/>
      <c r="X8" s="89"/>
      <c r="Y8" s="89"/>
    </row>
    <row r="9" spans="1:25">
      <c r="A9" s="125"/>
      <c r="B9" s="125"/>
      <c r="C9" s="125"/>
      <c r="D9" s="95" t="s">
        <v>206</v>
      </c>
      <c r="E9" s="6">
        <v>44543.375244131901</v>
      </c>
      <c r="F9" s="6"/>
      <c r="G9" s="6"/>
      <c r="H9" s="6"/>
      <c r="I9" s="6"/>
      <c r="J9" s="7">
        <v>3827</v>
      </c>
      <c r="K9" s="7">
        <v>3776</v>
      </c>
      <c r="L9" s="8">
        <v>0.98667363470081004</v>
      </c>
      <c r="M9" s="9">
        <v>1999</v>
      </c>
      <c r="N9" s="7">
        <v>1393</v>
      </c>
      <c r="O9" s="8">
        <v>0.368908898305085</v>
      </c>
      <c r="P9" s="9">
        <v>284</v>
      </c>
      <c r="Q9" s="7">
        <v>249</v>
      </c>
      <c r="R9" s="8">
        <v>0.17875089734386199</v>
      </c>
      <c r="S9" s="8">
        <v>6.5942796610169496E-2</v>
      </c>
      <c r="T9" s="8">
        <v>7.5211864406779697E-2</v>
      </c>
      <c r="U9" s="8">
        <v>0.14207103551775899</v>
      </c>
      <c r="V9" s="10">
        <v>2.2000000000000002</v>
      </c>
      <c r="W9" s="68" t="s">
        <v>207</v>
      </c>
      <c r="X9" s="89"/>
      <c r="Y9" s="89"/>
    </row>
    <row r="10" spans="1:25">
      <c r="A10" s="125"/>
      <c r="B10" s="125"/>
      <c r="C10" s="125"/>
      <c r="D10" s="95" t="s">
        <v>206</v>
      </c>
      <c r="E10" s="6">
        <v>44543.375244131901</v>
      </c>
      <c r="F10" s="34" t="s">
        <v>160</v>
      </c>
      <c r="G10" s="35">
        <v>0</v>
      </c>
      <c r="H10" s="36">
        <f>G10/P$9</f>
        <v>0</v>
      </c>
      <c r="I10" s="36">
        <f>+G10/K$9</f>
        <v>0</v>
      </c>
      <c r="J10" s="7">
        <v>3827</v>
      </c>
      <c r="K10" s="7">
        <v>3776</v>
      </c>
      <c r="L10" s="8">
        <v>0.98667363470081004</v>
      </c>
      <c r="M10" s="9">
        <v>1999</v>
      </c>
      <c r="N10" s="7">
        <v>1393</v>
      </c>
      <c r="O10" s="8">
        <v>0.368908898305085</v>
      </c>
      <c r="P10" s="9">
        <v>284</v>
      </c>
      <c r="Q10" s="7">
        <v>249</v>
      </c>
      <c r="R10" s="8">
        <v>0.17875089734386199</v>
      </c>
      <c r="S10" s="8">
        <v>6.5942796610169496E-2</v>
      </c>
      <c r="T10" s="8">
        <v>7.5211864406779697E-2</v>
      </c>
      <c r="U10" s="8">
        <v>0.14207103551775899</v>
      </c>
      <c r="V10" s="10">
        <v>2.2000000000000002</v>
      </c>
      <c r="W10" s="68"/>
      <c r="X10" s="89"/>
      <c r="Y10" s="89"/>
    </row>
    <row r="11" spans="1:25">
      <c r="A11" s="125"/>
      <c r="B11" s="125"/>
      <c r="C11" s="125"/>
      <c r="D11" s="95" t="s">
        <v>206</v>
      </c>
      <c r="E11" s="6">
        <v>44543.375244131901</v>
      </c>
      <c r="F11" s="34" t="s">
        <v>55</v>
      </c>
      <c r="G11" s="35">
        <v>0</v>
      </c>
      <c r="H11" s="36">
        <f t="shared" ref="H11:H12" si="0">G11/P$9</f>
        <v>0</v>
      </c>
      <c r="I11" s="36">
        <f t="shared" ref="I11:I12" si="1">+G11/K$9</f>
        <v>0</v>
      </c>
      <c r="J11" s="7">
        <v>3827</v>
      </c>
      <c r="K11" s="7">
        <v>3776</v>
      </c>
      <c r="L11" s="8">
        <v>0.98667363470081004</v>
      </c>
      <c r="M11" s="9">
        <v>1999</v>
      </c>
      <c r="N11" s="7">
        <v>1393</v>
      </c>
      <c r="O11" s="8">
        <v>0.368908898305085</v>
      </c>
      <c r="P11" s="9">
        <v>284</v>
      </c>
      <c r="Q11" s="7">
        <v>249</v>
      </c>
      <c r="R11" s="8">
        <v>0.17875089734386199</v>
      </c>
      <c r="S11" s="8">
        <v>6.5942796610169496E-2</v>
      </c>
      <c r="T11" s="8">
        <v>7.5211864406779697E-2</v>
      </c>
      <c r="U11" s="8">
        <v>0.14207103551775899</v>
      </c>
      <c r="V11" s="10">
        <v>2.2000000000000002</v>
      </c>
      <c r="W11" s="68"/>
      <c r="X11" s="89"/>
      <c r="Y11" s="89"/>
    </row>
    <row r="12" spans="1:25">
      <c r="A12" s="125"/>
      <c r="B12" s="125"/>
      <c r="C12" s="125"/>
      <c r="D12" s="95" t="s">
        <v>206</v>
      </c>
      <c r="E12" s="6">
        <v>44543.375244131901</v>
      </c>
      <c r="F12" s="34" t="s">
        <v>162</v>
      </c>
      <c r="G12" s="35">
        <v>0</v>
      </c>
      <c r="H12" s="36">
        <f t="shared" si="0"/>
        <v>0</v>
      </c>
      <c r="I12" s="36">
        <f t="shared" si="1"/>
        <v>0</v>
      </c>
      <c r="J12" s="7">
        <v>3827</v>
      </c>
      <c r="K12" s="7">
        <v>3776</v>
      </c>
      <c r="L12" s="8">
        <v>0.98667363470081004</v>
      </c>
      <c r="M12" s="9">
        <v>1999</v>
      </c>
      <c r="N12" s="7">
        <v>1393</v>
      </c>
      <c r="O12" s="8">
        <v>0.368908898305085</v>
      </c>
      <c r="P12" s="9">
        <v>284</v>
      </c>
      <c r="Q12" s="7">
        <v>249</v>
      </c>
      <c r="R12" s="8">
        <v>0.17875089734386199</v>
      </c>
      <c r="S12" s="8">
        <v>6.5942796610169496E-2</v>
      </c>
      <c r="T12" s="8">
        <v>7.5211864406779697E-2</v>
      </c>
      <c r="U12" s="8">
        <v>0.14207103551775899</v>
      </c>
      <c r="V12" s="10">
        <v>2.2000000000000002</v>
      </c>
      <c r="W12" s="68"/>
      <c r="X12" s="89"/>
      <c r="Y12" s="89"/>
    </row>
    <row r="13" spans="1:25">
      <c r="A13" s="125"/>
      <c r="B13" s="125"/>
      <c r="C13" s="125"/>
      <c r="D13" s="95"/>
      <c r="E13" s="6"/>
      <c r="F13" s="6"/>
      <c r="G13" s="6"/>
      <c r="H13" s="6"/>
      <c r="I13" s="6"/>
      <c r="J13" s="7"/>
      <c r="K13" s="7"/>
      <c r="L13" s="8"/>
      <c r="M13" s="9"/>
      <c r="N13" s="7"/>
      <c r="O13" s="8"/>
      <c r="P13" s="9"/>
      <c r="Q13" s="7"/>
      <c r="R13" s="8"/>
      <c r="S13" s="8"/>
      <c r="T13" s="8"/>
      <c r="U13" s="8"/>
      <c r="V13" s="10"/>
      <c r="W13" s="68"/>
      <c r="X13" s="89"/>
      <c r="Y13" s="89"/>
    </row>
    <row r="14" spans="1:25">
      <c r="A14" s="125"/>
      <c r="B14" s="125"/>
      <c r="C14" s="126"/>
      <c r="D14" s="95" t="s">
        <v>208</v>
      </c>
      <c r="E14" s="6">
        <v>44550.437705752302</v>
      </c>
      <c r="F14" s="6"/>
      <c r="G14" s="6"/>
      <c r="H14" s="6"/>
      <c r="I14" s="6"/>
      <c r="J14" s="7">
        <v>3820</v>
      </c>
      <c r="K14" s="7">
        <v>3789</v>
      </c>
      <c r="L14" s="8">
        <v>0.99188481675392703</v>
      </c>
      <c r="M14" s="9">
        <v>2205</v>
      </c>
      <c r="N14" s="7">
        <v>1484</v>
      </c>
      <c r="O14" s="8">
        <v>0.39166006861968899</v>
      </c>
      <c r="P14" s="9">
        <v>373</v>
      </c>
      <c r="Q14" s="7">
        <v>321</v>
      </c>
      <c r="R14" s="8">
        <v>0.21630727762803201</v>
      </c>
      <c r="S14" s="8">
        <v>8.4718923198733198E-2</v>
      </c>
      <c r="T14" s="8">
        <v>9.84428609131697E-2</v>
      </c>
      <c r="U14" s="8">
        <v>0.16916099773242599</v>
      </c>
      <c r="V14" s="10">
        <v>2.2000000000000002</v>
      </c>
      <c r="W14" s="68" t="s">
        <v>209</v>
      </c>
      <c r="X14" s="89"/>
      <c r="Y14" s="89"/>
    </row>
    <row r="15" spans="1:25">
      <c r="A15" s="125"/>
      <c r="B15" s="125"/>
      <c r="C15" s="92"/>
      <c r="D15" s="95" t="s">
        <v>208</v>
      </c>
      <c r="E15" s="6">
        <v>44550.437705752302</v>
      </c>
      <c r="F15" s="34" t="s">
        <v>160</v>
      </c>
      <c r="G15" s="35">
        <v>0</v>
      </c>
      <c r="H15" s="36">
        <f>G15/P$14</f>
        <v>0</v>
      </c>
      <c r="I15" s="36">
        <f>+G15/K$14</f>
        <v>0</v>
      </c>
      <c r="J15" s="7">
        <v>3820</v>
      </c>
      <c r="K15" s="7">
        <v>3789</v>
      </c>
      <c r="L15" s="8">
        <v>0.99188481675392703</v>
      </c>
      <c r="M15" s="9">
        <v>2205</v>
      </c>
      <c r="N15" s="7">
        <v>1484</v>
      </c>
      <c r="O15" s="8">
        <v>0.39166006861968899</v>
      </c>
      <c r="P15" s="9">
        <v>373</v>
      </c>
      <c r="Q15" s="7">
        <v>321</v>
      </c>
      <c r="R15" s="8">
        <v>0.21630727762803201</v>
      </c>
      <c r="S15" s="8">
        <v>8.4718923198733198E-2</v>
      </c>
      <c r="T15" s="8">
        <v>9.84428609131697E-2</v>
      </c>
      <c r="U15" s="8">
        <v>0.16916099773242599</v>
      </c>
      <c r="V15" s="10">
        <v>2.2000000000000002</v>
      </c>
      <c r="W15" s="68"/>
      <c r="X15" s="89"/>
      <c r="Y15" s="89"/>
    </row>
    <row r="16" spans="1:25">
      <c r="A16" s="125"/>
      <c r="B16" s="125"/>
      <c r="C16" s="92"/>
      <c r="D16" s="95" t="s">
        <v>208</v>
      </c>
      <c r="E16" s="6">
        <v>44550.437705752302</v>
      </c>
      <c r="F16" s="34" t="s">
        <v>55</v>
      </c>
      <c r="G16" s="35">
        <v>0</v>
      </c>
      <c r="H16" s="36">
        <f t="shared" ref="H16:H17" si="2">G16/P$14</f>
        <v>0</v>
      </c>
      <c r="I16" s="36">
        <f t="shared" ref="I16:I17" si="3">+G16/K$14</f>
        <v>0</v>
      </c>
      <c r="J16" s="7">
        <v>3820</v>
      </c>
      <c r="K16" s="7">
        <v>3789</v>
      </c>
      <c r="L16" s="8">
        <v>0.99188481675392703</v>
      </c>
      <c r="M16" s="9">
        <v>2205</v>
      </c>
      <c r="N16" s="7">
        <v>1484</v>
      </c>
      <c r="O16" s="8">
        <v>0.39166006861968899</v>
      </c>
      <c r="P16" s="9">
        <v>373</v>
      </c>
      <c r="Q16" s="7">
        <v>321</v>
      </c>
      <c r="R16" s="8">
        <v>0.21630727762803201</v>
      </c>
      <c r="S16" s="8">
        <v>8.4718923198733198E-2</v>
      </c>
      <c r="T16" s="8">
        <v>9.84428609131697E-2</v>
      </c>
      <c r="U16" s="8">
        <v>0.16916099773242599</v>
      </c>
      <c r="V16" s="10">
        <v>2.2000000000000002</v>
      </c>
      <c r="W16" s="68"/>
      <c r="X16" s="89"/>
      <c r="Y16" s="89"/>
    </row>
    <row r="17" spans="1:25">
      <c r="A17" s="125"/>
      <c r="B17" s="125"/>
      <c r="C17" s="92"/>
      <c r="D17" s="95" t="s">
        <v>208</v>
      </c>
      <c r="E17" s="6">
        <v>44550.437705752302</v>
      </c>
      <c r="F17" s="34" t="s">
        <v>162</v>
      </c>
      <c r="G17" s="35">
        <v>0</v>
      </c>
      <c r="H17" s="36">
        <f t="shared" si="2"/>
        <v>0</v>
      </c>
      <c r="I17" s="36">
        <f t="shared" si="3"/>
        <v>0</v>
      </c>
      <c r="J17" s="7">
        <v>3820</v>
      </c>
      <c r="K17" s="7">
        <v>3789</v>
      </c>
      <c r="L17" s="8">
        <v>0.99188481675392703</v>
      </c>
      <c r="M17" s="9">
        <v>2205</v>
      </c>
      <c r="N17" s="7">
        <v>1484</v>
      </c>
      <c r="O17" s="8">
        <v>0.39166006861968899</v>
      </c>
      <c r="P17" s="9">
        <v>373</v>
      </c>
      <c r="Q17" s="7">
        <v>321</v>
      </c>
      <c r="R17" s="8">
        <v>0.21630727762803201</v>
      </c>
      <c r="S17" s="8">
        <v>8.4718923198733198E-2</v>
      </c>
      <c r="T17" s="8">
        <v>9.84428609131697E-2</v>
      </c>
      <c r="U17" s="8">
        <v>0.16916099773242599</v>
      </c>
      <c r="V17" s="10">
        <v>2.2000000000000002</v>
      </c>
      <c r="W17" s="68"/>
      <c r="X17" s="89"/>
      <c r="Y17" s="89"/>
    </row>
    <row r="18" spans="1:25">
      <c r="A18" s="125"/>
      <c r="B18" s="126"/>
      <c r="C18" s="127" t="s">
        <v>185</v>
      </c>
      <c r="D18" s="121"/>
      <c r="E18" s="93" t="s">
        <v>0</v>
      </c>
      <c r="F18" s="93"/>
      <c r="G18" s="93"/>
      <c r="H18" s="93"/>
      <c r="I18" s="93"/>
      <c r="J18" s="13">
        <v>11461</v>
      </c>
      <c r="K18" s="13">
        <v>11328</v>
      </c>
      <c r="L18" s="14">
        <v>0.98839542797312596</v>
      </c>
      <c r="M18" s="15">
        <v>6200</v>
      </c>
      <c r="N18" s="13">
        <v>4259</v>
      </c>
      <c r="O18" s="14">
        <v>0.37597104519773999</v>
      </c>
      <c r="P18" s="15">
        <v>914</v>
      </c>
      <c r="Q18" s="13">
        <v>796</v>
      </c>
      <c r="R18" s="14">
        <v>0.186898332942005</v>
      </c>
      <c r="S18" s="14">
        <v>7.0268361581920902E-2</v>
      </c>
      <c r="T18" s="14">
        <v>8.0685028248587601E-2</v>
      </c>
      <c r="U18" s="14">
        <v>0.14741935483870999</v>
      </c>
      <c r="V18" s="93" t="s">
        <v>0</v>
      </c>
      <c r="W18" s="93" t="s">
        <v>0</v>
      </c>
      <c r="X18" s="89"/>
      <c r="Y18" s="89"/>
    </row>
    <row r="19" spans="1:25">
      <c r="A19" s="126"/>
      <c r="B19" s="128" t="s">
        <v>210</v>
      </c>
      <c r="C19" s="120"/>
      <c r="D19" s="121"/>
      <c r="E19" s="72" t="s">
        <v>0</v>
      </c>
      <c r="F19" s="72"/>
      <c r="G19" s="72"/>
      <c r="H19" s="72"/>
      <c r="I19" s="72"/>
      <c r="J19" s="17">
        <v>11461</v>
      </c>
      <c r="K19" s="17">
        <v>11328</v>
      </c>
      <c r="L19" s="18">
        <v>0.98839542797312596</v>
      </c>
      <c r="M19" s="19">
        <v>6200</v>
      </c>
      <c r="N19" s="17">
        <v>4259</v>
      </c>
      <c r="O19" s="18">
        <v>0.37597104519773999</v>
      </c>
      <c r="P19" s="19">
        <v>914</v>
      </c>
      <c r="Q19" s="17">
        <v>796</v>
      </c>
      <c r="R19" s="18">
        <v>0.186898332942005</v>
      </c>
      <c r="S19" s="18">
        <v>7.0268361581920902E-2</v>
      </c>
      <c r="T19" s="18">
        <v>8.0685028248587601E-2</v>
      </c>
      <c r="U19" s="18">
        <v>0.14741935483870999</v>
      </c>
      <c r="V19" s="72" t="s">
        <v>0</v>
      </c>
      <c r="W19" s="72" t="s">
        <v>0</v>
      </c>
      <c r="X19" s="89"/>
      <c r="Y19" s="89"/>
    </row>
    <row r="20" spans="1:25">
      <c r="A20" s="119" t="s">
        <v>187</v>
      </c>
      <c r="B20" s="120"/>
      <c r="C20" s="120"/>
      <c r="D20" s="121"/>
      <c r="E20" s="90" t="s">
        <v>0</v>
      </c>
      <c r="F20" s="90"/>
      <c r="G20" s="90"/>
      <c r="H20" s="90"/>
      <c r="I20" s="90"/>
      <c r="J20" s="21">
        <v>11461</v>
      </c>
      <c r="K20" s="21">
        <v>11328</v>
      </c>
      <c r="L20" s="22">
        <v>0.98839542797312596</v>
      </c>
      <c r="M20" s="23">
        <v>6200</v>
      </c>
      <c r="N20" s="21">
        <v>4259</v>
      </c>
      <c r="O20" s="22">
        <v>0.37597104519773999</v>
      </c>
      <c r="P20" s="23">
        <v>914</v>
      </c>
      <c r="Q20" s="21">
        <v>796</v>
      </c>
      <c r="R20" s="22">
        <v>0.186898332942005</v>
      </c>
      <c r="S20" s="22">
        <v>7.0268361581920902E-2</v>
      </c>
      <c r="T20" s="22">
        <v>8.0685028248587601E-2</v>
      </c>
      <c r="U20" s="22">
        <v>0.14741935483870999</v>
      </c>
      <c r="V20" s="90" t="s">
        <v>0</v>
      </c>
      <c r="W20" s="90" t="s">
        <v>0</v>
      </c>
      <c r="X20" s="89"/>
      <c r="Y20" s="89"/>
    </row>
    <row r="21" spans="1:25">
      <c r="A21" s="122" t="s">
        <v>188</v>
      </c>
      <c r="B21" s="120"/>
      <c r="C21" s="120"/>
      <c r="D21" s="121"/>
      <c r="E21" s="91" t="s">
        <v>0</v>
      </c>
      <c r="F21" s="91"/>
      <c r="G21" s="91"/>
      <c r="H21" s="91"/>
      <c r="I21" s="91"/>
      <c r="J21" s="25">
        <v>11461</v>
      </c>
      <c r="K21" s="25">
        <v>11328</v>
      </c>
      <c r="L21" s="26">
        <v>0.98839542797312596</v>
      </c>
      <c r="M21" s="27">
        <v>6200</v>
      </c>
      <c r="N21" s="25">
        <v>4259</v>
      </c>
      <c r="O21" s="26">
        <v>0.37597104519773999</v>
      </c>
      <c r="P21" s="27">
        <v>914</v>
      </c>
      <c r="Q21" s="25">
        <v>796</v>
      </c>
      <c r="R21" s="26">
        <v>0.186898332942005</v>
      </c>
      <c r="S21" s="26">
        <v>7.0268361581920902E-2</v>
      </c>
      <c r="T21" s="26">
        <v>8.0685028248587601E-2</v>
      </c>
      <c r="U21" s="26">
        <v>0.14741935483870999</v>
      </c>
      <c r="V21" s="91" t="s">
        <v>0</v>
      </c>
      <c r="W21" s="91" t="s">
        <v>0</v>
      </c>
      <c r="X21" s="89"/>
      <c r="Y21" s="89"/>
    </row>
    <row r="22" spans="1:25" ht="0" hidden="1" customHeight="1"/>
  </sheetData>
  <autoFilter ref="A3:W3" xr:uid="{251A8241-42E2-4900-8024-81F2E0958B7A}"/>
  <mergeCells count="8">
    <mergeCell ref="A20:D20"/>
    <mergeCell ref="A21:D21"/>
    <mergeCell ref="A2:D2"/>
    <mergeCell ref="A4:A19"/>
    <mergeCell ref="B4:B18"/>
    <mergeCell ref="C4:C14"/>
    <mergeCell ref="C18:D18"/>
    <mergeCell ref="B19:D19"/>
  </mergeCells>
  <hyperlinks>
    <hyperlink ref="D4" r:id="rId1" xr:uid="{1367D7DF-FDCD-43B6-A0D5-CAF617D3F9E3}"/>
    <hyperlink ref="D9" r:id="rId2" xr:uid="{F51C1F83-A73A-4562-B505-7257A09256FC}"/>
    <hyperlink ref="D14" r:id="rId3" xr:uid="{98F81F92-7B7E-4AE4-ACFE-DD34B2708344}"/>
    <hyperlink ref="D5" r:id="rId4" xr:uid="{ACC35EB5-90E7-47DB-B293-22FC4495457E}"/>
    <hyperlink ref="D6" r:id="rId5" xr:uid="{05096307-791A-45D4-B01D-3BC6E7C926D2}"/>
    <hyperlink ref="D7" r:id="rId6" xr:uid="{9D1023F9-EDB4-4ED7-AA51-9C00D2194B65}"/>
    <hyperlink ref="D10" r:id="rId7" xr:uid="{D7704885-9059-4FFD-A68B-55A47351A6BF}"/>
    <hyperlink ref="D11" r:id="rId8" xr:uid="{C60D46AB-8653-4243-9AFF-BEF9C918AD13}"/>
    <hyperlink ref="D12" r:id="rId9" xr:uid="{DE7D8590-F82F-4846-BFF1-0BD6BB97934F}"/>
    <hyperlink ref="D15" r:id="rId10" xr:uid="{855B468E-39AF-408B-B6CD-2062D0B903C1}"/>
    <hyperlink ref="D16" r:id="rId11" xr:uid="{A08B8B3C-5231-4FD5-9456-1A988CC60D12}"/>
    <hyperlink ref="D17" r:id="rId12" xr:uid="{2C07E2B1-42F0-4790-ADDA-312179731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6"/>
  <sheetViews>
    <sheetView workbookViewId="0">
      <selection activeCell="A2" sqref="A2:XFD2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3" customFormat="1" ht="42" customHeight="1">
      <c r="A2" s="100" t="s">
        <v>53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4" t="s">
        <v>6</v>
      </c>
      <c r="K3" s="4" t="s">
        <v>7</v>
      </c>
      <c r="L3" s="4" t="s">
        <v>8</v>
      </c>
      <c r="M3" s="4" t="s">
        <v>11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>
      <c r="A4" s="102" t="s">
        <v>20</v>
      </c>
      <c r="B4" s="106">
        <v>44228</v>
      </c>
      <c r="C4" s="102" t="s">
        <v>21</v>
      </c>
      <c r="D4" s="5" t="s">
        <v>42</v>
      </c>
      <c r="E4" s="6">
        <v>44228.375143437501</v>
      </c>
      <c r="F4" s="6"/>
      <c r="G4" s="6"/>
      <c r="H4" s="6"/>
      <c r="I4" s="6"/>
      <c r="J4" s="7">
        <v>6387</v>
      </c>
      <c r="K4" s="7">
        <v>6274</v>
      </c>
      <c r="L4" s="8">
        <v>0.98230781274463796</v>
      </c>
      <c r="M4" s="9">
        <v>1272</v>
      </c>
      <c r="N4" s="7">
        <v>917</v>
      </c>
      <c r="O4" s="8">
        <v>0.14615875039847001</v>
      </c>
      <c r="P4" s="9">
        <v>329</v>
      </c>
      <c r="Q4" s="7">
        <v>301</v>
      </c>
      <c r="R4" s="8">
        <v>0.32824427480916002</v>
      </c>
      <c r="S4" s="8">
        <v>4.7975773031558797E-2</v>
      </c>
      <c r="T4" s="8">
        <v>5.2438635639145699E-2</v>
      </c>
      <c r="U4" s="8">
        <v>0.258647798742138</v>
      </c>
      <c r="V4" s="10">
        <v>0.1</v>
      </c>
      <c r="W4" s="11" t="s">
        <v>43</v>
      </c>
      <c r="X4" s="1"/>
      <c r="Y4" s="1"/>
    </row>
    <row r="5" spans="1:25">
      <c r="A5" s="103"/>
      <c r="B5" s="107"/>
      <c r="C5" s="103"/>
      <c r="D5" s="5" t="s">
        <v>42</v>
      </c>
      <c r="E5" s="6">
        <v>44228.375143437501</v>
      </c>
      <c r="F5" s="34" t="s">
        <v>55</v>
      </c>
      <c r="G5" s="35">
        <v>1</v>
      </c>
      <c r="H5" s="36">
        <f>G5/P$4</f>
        <v>3.0395136778115501E-3</v>
      </c>
      <c r="I5" s="36">
        <f>+G5/K$4</f>
        <v>1.5938795027095951E-4</v>
      </c>
      <c r="J5" s="7">
        <v>6387</v>
      </c>
      <c r="K5" s="7">
        <v>6274</v>
      </c>
      <c r="L5" s="8">
        <v>0.98230781274463796</v>
      </c>
      <c r="M5" s="9">
        <v>1272</v>
      </c>
      <c r="N5" s="7">
        <v>917</v>
      </c>
      <c r="O5" s="8">
        <v>0.14615875039847001</v>
      </c>
      <c r="P5" s="9">
        <v>329</v>
      </c>
      <c r="Q5" s="7">
        <v>301</v>
      </c>
      <c r="R5" s="8">
        <v>0.32824427480916002</v>
      </c>
      <c r="S5" s="8">
        <v>4.7975773031558797E-2</v>
      </c>
      <c r="T5" s="8">
        <v>5.2438635639145699E-2</v>
      </c>
      <c r="U5" s="8">
        <v>0.258647798742138</v>
      </c>
      <c r="V5" s="10">
        <v>0.1</v>
      </c>
      <c r="W5" s="11"/>
      <c r="X5" s="1"/>
      <c r="Y5" s="1"/>
    </row>
    <row r="6" spans="1:25">
      <c r="A6" s="103"/>
      <c r="B6" s="107"/>
      <c r="C6" s="103"/>
      <c r="D6" s="5"/>
      <c r="E6" s="6"/>
      <c r="F6" s="6"/>
      <c r="G6" s="6"/>
      <c r="H6" s="6"/>
      <c r="I6" s="6"/>
      <c r="J6" s="7"/>
      <c r="K6" s="7"/>
      <c r="L6" s="8"/>
      <c r="M6" s="9"/>
      <c r="N6" s="7"/>
      <c r="O6" s="8"/>
      <c r="P6" s="9"/>
      <c r="Q6" s="7"/>
      <c r="R6" s="8"/>
      <c r="S6" s="8"/>
      <c r="T6" s="8"/>
      <c r="U6" s="8"/>
      <c r="V6" s="10"/>
      <c r="W6" s="11"/>
      <c r="X6" s="1"/>
      <c r="Y6" s="1"/>
    </row>
    <row r="7" spans="1:25">
      <c r="A7" s="104"/>
      <c r="B7" s="104"/>
      <c r="C7" s="104"/>
      <c r="D7" s="5" t="s">
        <v>44</v>
      </c>
      <c r="E7" s="6">
        <v>44235.434509108803</v>
      </c>
      <c r="F7" s="6"/>
      <c r="G7" s="6"/>
      <c r="H7" s="6"/>
      <c r="I7" s="6"/>
      <c r="J7" s="7">
        <v>6375</v>
      </c>
      <c r="K7" s="7">
        <v>6265</v>
      </c>
      <c r="L7" s="8">
        <v>0.98274509803921595</v>
      </c>
      <c r="M7" s="9">
        <v>1563</v>
      </c>
      <c r="N7" s="7">
        <v>1011</v>
      </c>
      <c r="O7" s="8">
        <v>0.16137270550678401</v>
      </c>
      <c r="P7" s="9">
        <v>426</v>
      </c>
      <c r="Q7" s="7">
        <v>359</v>
      </c>
      <c r="R7" s="8">
        <v>0.35509396636993101</v>
      </c>
      <c r="S7" s="8">
        <v>5.73024740622506E-2</v>
      </c>
      <c r="T7" s="8">
        <v>6.7996807661612105E-2</v>
      </c>
      <c r="U7" s="8">
        <v>0.27255278310940501</v>
      </c>
      <c r="V7" s="10">
        <v>0.1</v>
      </c>
      <c r="W7" s="11" t="s">
        <v>45</v>
      </c>
      <c r="X7" s="1"/>
      <c r="Y7" s="1"/>
    </row>
    <row r="8" spans="1:25">
      <c r="A8" s="104"/>
      <c r="B8" s="104"/>
      <c r="C8" s="104"/>
      <c r="D8" s="5" t="s">
        <v>44</v>
      </c>
      <c r="E8" s="6">
        <v>44235.434509108803</v>
      </c>
      <c r="F8" s="34" t="s">
        <v>55</v>
      </c>
      <c r="G8" s="35">
        <v>2</v>
      </c>
      <c r="H8" s="36">
        <f>G8/P$7</f>
        <v>4.6948356807511738E-3</v>
      </c>
      <c r="I8" s="36">
        <f>+G8/K$7</f>
        <v>3.1923383878691139E-4</v>
      </c>
      <c r="J8" s="7">
        <v>6375</v>
      </c>
      <c r="K8" s="7">
        <v>6265</v>
      </c>
      <c r="L8" s="8">
        <v>0.98274509803921595</v>
      </c>
      <c r="M8" s="9">
        <v>1563</v>
      </c>
      <c r="N8" s="7">
        <v>1011</v>
      </c>
      <c r="O8" s="8">
        <v>0.16137270550678401</v>
      </c>
      <c r="P8" s="9">
        <v>426</v>
      </c>
      <c r="Q8" s="7">
        <v>359</v>
      </c>
      <c r="R8" s="8">
        <v>0.35509396636993101</v>
      </c>
      <c r="S8" s="8">
        <v>5.73024740622506E-2</v>
      </c>
      <c r="T8" s="8">
        <v>6.7996807661612105E-2</v>
      </c>
      <c r="U8" s="8">
        <v>0.27255278310940501</v>
      </c>
      <c r="V8" s="10">
        <v>0.1</v>
      </c>
      <c r="W8" s="11"/>
      <c r="X8" s="1"/>
      <c r="Y8" s="1"/>
    </row>
    <row r="9" spans="1:25">
      <c r="A9" s="104"/>
      <c r="B9" s="104"/>
      <c r="C9" s="104"/>
      <c r="D9" s="5"/>
      <c r="E9" s="6"/>
      <c r="F9" s="6"/>
      <c r="G9" s="6"/>
      <c r="H9" s="6"/>
      <c r="I9" s="6"/>
      <c r="J9" s="7"/>
      <c r="K9" s="7"/>
      <c r="L9" s="8"/>
      <c r="M9" s="9"/>
      <c r="N9" s="7"/>
      <c r="O9" s="8"/>
      <c r="P9" s="9"/>
      <c r="Q9" s="7"/>
      <c r="R9" s="8"/>
      <c r="S9" s="8"/>
      <c r="T9" s="8"/>
      <c r="U9" s="8"/>
      <c r="V9" s="10"/>
      <c r="W9" s="11"/>
      <c r="X9" s="1"/>
      <c r="Y9" s="1"/>
    </row>
    <row r="10" spans="1:25">
      <c r="A10" s="104"/>
      <c r="B10" s="104"/>
      <c r="C10" s="104"/>
      <c r="D10" s="5" t="s">
        <v>46</v>
      </c>
      <c r="E10" s="6">
        <v>44249.375491585597</v>
      </c>
      <c r="F10" s="6"/>
      <c r="G10" s="6"/>
      <c r="H10" s="6"/>
      <c r="I10" s="6"/>
      <c r="J10" s="7">
        <v>6292</v>
      </c>
      <c r="K10" s="7">
        <v>6211</v>
      </c>
      <c r="L10" s="8">
        <v>0.98712650985378303</v>
      </c>
      <c r="M10" s="9">
        <v>1511</v>
      </c>
      <c r="N10" s="7">
        <v>949</v>
      </c>
      <c r="O10" s="8">
        <v>0.15279343100949899</v>
      </c>
      <c r="P10" s="9">
        <v>360</v>
      </c>
      <c r="Q10" s="7">
        <v>306</v>
      </c>
      <c r="R10" s="8">
        <v>0.32244467860906201</v>
      </c>
      <c r="S10" s="8">
        <v>4.9267428755433898E-2</v>
      </c>
      <c r="T10" s="8">
        <v>5.7961680888745801E-2</v>
      </c>
      <c r="U10" s="8">
        <v>0.238252812706817</v>
      </c>
      <c r="V10" s="10">
        <v>0.2</v>
      </c>
      <c r="W10" s="11" t="s">
        <v>47</v>
      </c>
      <c r="X10" s="1"/>
      <c r="Y10" s="1"/>
    </row>
    <row r="11" spans="1:25">
      <c r="A11" s="104"/>
      <c r="B11" s="104"/>
      <c r="C11" s="104"/>
      <c r="D11" s="5" t="s">
        <v>46</v>
      </c>
      <c r="E11" s="6">
        <v>44249.375491585597</v>
      </c>
      <c r="F11" s="34" t="s">
        <v>55</v>
      </c>
      <c r="G11" s="35">
        <v>0</v>
      </c>
      <c r="H11" s="36">
        <f>G11/P$10</f>
        <v>0</v>
      </c>
      <c r="I11" s="36">
        <f>+G11/K$10</f>
        <v>0</v>
      </c>
      <c r="J11" s="7">
        <v>6292</v>
      </c>
      <c r="K11" s="7">
        <v>6211</v>
      </c>
      <c r="L11" s="8">
        <v>0.98712650985378303</v>
      </c>
      <c r="M11" s="9">
        <v>1511</v>
      </c>
      <c r="N11" s="7">
        <v>949</v>
      </c>
      <c r="O11" s="8">
        <v>0.15279343100949899</v>
      </c>
      <c r="P11" s="9">
        <v>360</v>
      </c>
      <c r="Q11" s="7">
        <v>306</v>
      </c>
      <c r="R11" s="8">
        <v>0.32244467860906201</v>
      </c>
      <c r="S11" s="8">
        <v>4.9267428755433898E-2</v>
      </c>
      <c r="T11" s="8">
        <v>5.7961680888745801E-2</v>
      </c>
      <c r="U11" s="8">
        <v>0.238252812706817</v>
      </c>
      <c r="V11" s="10">
        <v>0.2</v>
      </c>
      <c r="W11" s="11"/>
      <c r="X11" s="1"/>
      <c r="Y11" s="1"/>
    </row>
    <row r="12" spans="1:25">
      <c r="A12" s="104"/>
      <c r="B12" s="104"/>
      <c r="C12" s="104"/>
      <c r="D12" s="5"/>
      <c r="E12" s="6"/>
      <c r="F12" s="6"/>
      <c r="G12" s="6"/>
      <c r="H12" s="6"/>
      <c r="I12" s="6"/>
      <c r="J12" s="7"/>
      <c r="K12" s="7"/>
      <c r="L12" s="8"/>
      <c r="M12" s="9"/>
      <c r="N12" s="7"/>
      <c r="O12" s="8"/>
      <c r="P12" s="9"/>
      <c r="Q12" s="7"/>
      <c r="R12" s="8"/>
      <c r="S12" s="8"/>
      <c r="T12" s="8"/>
      <c r="U12" s="8"/>
      <c r="V12" s="10"/>
      <c r="W12" s="11"/>
      <c r="X12" s="1"/>
      <c r="Y12" s="1"/>
    </row>
    <row r="13" spans="1:25">
      <c r="A13" s="104"/>
      <c r="B13" s="104"/>
      <c r="C13" s="104"/>
      <c r="D13" s="5" t="s">
        <v>48</v>
      </c>
      <c r="E13" s="6">
        <v>44250.417050543998</v>
      </c>
      <c r="F13" s="6"/>
      <c r="G13" s="6"/>
      <c r="H13" s="6"/>
      <c r="I13" s="6"/>
      <c r="J13" s="7">
        <v>6289</v>
      </c>
      <c r="K13" s="7">
        <v>6162</v>
      </c>
      <c r="L13" s="8">
        <v>0.97980601049451399</v>
      </c>
      <c r="M13" s="9">
        <v>919</v>
      </c>
      <c r="N13" s="7">
        <v>667</v>
      </c>
      <c r="O13" s="8">
        <v>0.108244076598507</v>
      </c>
      <c r="P13" s="9">
        <v>29</v>
      </c>
      <c r="Q13" s="7">
        <v>21</v>
      </c>
      <c r="R13" s="8">
        <v>3.14842578710645E-2</v>
      </c>
      <c r="S13" s="8">
        <v>3.4079844206426498E-3</v>
      </c>
      <c r="T13" s="8">
        <v>4.7062641999350901E-3</v>
      </c>
      <c r="U13" s="8">
        <v>3.1556039173014097E-2</v>
      </c>
      <c r="V13" s="10">
        <v>0.1</v>
      </c>
      <c r="W13" s="11" t="s">
        <v>49</v>
      </c>
      <c r="X13" s="1"/>
      <c r="Y13" s="1"/>
    </row>
    <row r="14" spans="1:25">
      <c r="A14" s="104"/>
      <c r="B14" s="104"/>
      <c r="C14" s="104"/>
      <c r="D14" s="5" t="s">
        <v>48</v>
      </c>
      <c r="E14" s="6">
        <v>44250.417050543998</v>
      </c>
      <c r="F14" s="34" t="s">
        <v>54</v>
      </c>
      <c r="G14" s="35">
        <v>8</v>
      </c>
      <c r="H14" s="36">
        <f>G14/P$13</f>
        <v>0.27586206896551724</v>
      </c>
      <c r="I14" s="36">
        <f>+G14/K$13</f>
        <v>1.2982797792924375E-3</v>
      </c>
      <c r="J14" s="7">
        <v>6289</v>
      </c>
      <c r="K14" s="7">
        <v>6162</v>
      </c>
      <c r="L14" s="8">
        <v>0.97980601049451399</v>
      </c>
      <c r="M14" s="9">
        <v>919</v>
      </c>
      <c r="N14" s="7">
        <v>667</v>
      </c>
      <c r="O14" s="8">
        <v>0.108244076598507</v>
      </c>
      <c r="P14" s="9">
        <v>29</v>
      </c>
      <c r="Q14" s="7">
        <v>21</v>
      </c>
      <c r="R14" s="8">
        <v>3.14842578710645E-2</v>
      </c>
      <c r="S14" s="8">
        <v>3.4079844206426498E-3</v>
      </c>
      <c r="T14" s="8">
        <v>4.7062641999350901E-3</v>
      </c>
      <c r="U14" s="8">
        <v>3.1556039173014097E-2</v>
      </c>
      <c r="V14" s="10">
        <v>0.1</v>
      </c>
      <c r="W14" s="11"/>
      <c r="X14" s="1"/>
      <c r="Y14" s="1"/>
    </row>
    <row r="15" spans="1:25">
      <c r="A15" s="104"/>
      <c r="B15" s="104"/>
      <c r="C15" s="104"/>
      <c r="D15" s="5" t="s">
        <v>48</v>
      </c>
      <c r="E15" s="6">
        <v>44250.417050543998</v>
      </c>
      <c r="F15" s="34" t="s">
        <v>56</v>
      </c>
      <c r="G15" s="35">
        <v>15</v>
      </c>
      <c r="H15" s="36">
        <f t="shared" ref="H15:H16" si="0">G15/P$13</f>
        <v>0.51724137931034486</v>
      </c>
      <c r="I15" s="36">
        <f t="shared" ref="I15:I16" si="1">+G15/K$13</f>
        <v>2.4342745861733205E-3</v>
      </c>
      <c r="J15" s="7">
        <v>6289</v>
      </c>
      <c r="K15" s="7">
        <v>6162</v>
      </c>
      <c r="L15" s="8">
        <v>0.97980601049451399</v>
      </c>
      <c r="M15" s="9">
        <v>919</v>
      </c>
      <c r="N15" s="7">
        <v>667</v>
      </c>
      <c r="O15" s="8">
        <v>0.108244076598507</v>
      </c>
      <c r="P15" s="9">
        <v>29</v>
      </c>
      <c r="Q15" s="7">
        <v>21</v>
      </c>
      <c r="R15" s="8">
        <v>3.14842578710645E-2</v>
      </c>
      <c r="S15" s="8">
        <v>3.4079844206426498E-3</v>
      </c>
      <c r="T15" s="8">
        <v>4.7062641999350901E-3</v>
      </c>
      <c r="U15" s="8">
        <v>3.1556039173014097E-2</v>
      </c>
      <c r="V15" s="10">
        <v>0.1</v>
      </c>
      <c r="W15" s="11"/>
      <c r="X15" s="1"/>
      <c r="Y15" s="1"/>
    </row>
    <row r="16" spans="1:25" ht="20.399999999999999">
      <c r="A16" s="104"/>
      <c r="B16" s="104"/>
      <c r="C16" s="104"/>
      <c r="D16" s="5" t="s">
        <v>48</v>
      </c>
      <c r="E16" s="6">
        <v>44250.417050543998</v>
      </c>
      <c r="F16" s="34" t="s">
        <v>57</v>
      </c>
      <c r="G16" s="35">
        <v>6</v>
      </c>
      <c r="H16" s="36">
        <f t="shared" si="0"/>
        <v>0.20689655172413793</v>
      </c>
      <c r="I16" s="36">
        <f t="shared" si="1"/>
        <v>9.7370983446932818E-4</v>
      </c>
      <c r="J16" s="7">
        <v>6289</v>
      </c>
      <c r="K16" s="7">
        <v>6162</v>
      </c>
      <c r="L16" s="8">
        <v>0.97980601049451399</v>
      </c>
      <c r="M16" s="9">
        <v>919</v>
      </c>
      <c r="N16" s="7">
        <v>667</v>
      </c>
      <c r="O16" s="8">
        <v>0.108244076598507</v>
      </c>
      <c r="P16" s="9">
        <v>29</v>
      </c>
      <c r="Q16" s="7">
        <v>21</v>
      </c>
      <c r="R16" s="8">
        <v>3.14842578710645E-2</v>
      </c>
      <c r="S16" s="8">
        <v>3.4079844206426498E-3</v>
      </c>
      <c r="T16" s="8">
        <v>4.7062641999350901E-3</v>
      </c>
      <c r="U16" s="8">
        <v>3.1556039173014097E-2</v>
      </c>
      <c r="V16" s="10">
        <v>0.1</v>
      </c>
      <c r="W16" s="11"/>
      <c r="X16" s="1"/>
      <c r="Y16" s="1"/>
    </row>
    <row r="17" spans="1:25">
      <c r="A17" s="104"/>
      <c r="B17" s="104"/>
      <c r="C17" s="104"/>
      <c r="D17" s="5"/>
      <c r="E17" s="6"/>
      <c r="F17" s="6"/>
      <c r="G17" s="6"/>
      <c r="H17" s="6"/>
      <c r="I17" s="6"/>
      <c r="J17" s="7"/>
      <c r="K17" s="7"/>
      <c r="L17" s="8"/>
      <c r="M17" s="9"/>
      <c r="N17" s="7"/>
      <c r="O17" s="8"/>
      <c r="P17" s="9"/>
      <c r="Q17" s="7"/>
      <c r="R17" s="8"/>
      <c r="S17" s="8"/>
      <c r="T17" s="8"/>
      <c r="U17" s="8"/>
      <c r="V17" s="10"/>
      <c r="W17" s="11"/>
      <c r="X17" s="1"/>
      <c r="Y17" s="1"/>
    </row>
    <row r="18" spans="1:25" ht="20.399999999999999">
      <c r="A18" s="104"/>
      <c r="B18" s="104"/>
      <c r="C18" s="105"/>
      <c r="D18" s="5" t="s">
        <v>50</v>
      </c>
      <c r="E18" s="6">
        <v>44252.417306053198</v>
      </c>
      <c r="F18" s="6"/>
      <c r="G18" s="6"/>
      <c r="H18" s="6"/>
      <c r="I18" s="6"/>
      <c r="J18" s="7">
        <v>6281</v>
      </c>
      <c r="K18" s="7">
        <v>6143</v>
      </c>
      <c r="L18" s="8">
        <v>0.97802897627766305</v>
      </c>
      <c r="M18" s="9">
        <v>883</v>
      </c>
      <c r="N18" s="7">
        <v>653</v>
      </c>
      <c r="O18" s="8">
        <v>0.10629985349177901</v>
      </c>
      <c r="P18" s="9">
        <v>32</v>
      </c>
      <c r="Q18" s="7">
        <v>21</v>
      </c>
      <c r="R18" s="8">
        <v>3.2159264931087297E-2</v>
      </c>
      <c r="S18" s="8">
        <v>3.4185251505778899E-3</v>
      </c>
      <c r="T18" s="8">
        <v>5.2091811818329803E-3</v>
      </c>
      <c r="U18" s="8">
        <v>3.6240090600226503E-2</v>
      </c>
      <c r="V18" s="10">
        <v>0.1</v>
      </c>
      <c r="W18" s="11" t="s">
        <v>51</v>
      </c>
      <c r="X18" s="1"/>
      <c r="Y18" s="1"/>
    </row>
    <row r="19" spans="1:25" ht="20.399999999999999">
      <c r="A19" s="104"/>
      <c r="B19" s="104"/>
      <c r="C19" s="37"/>
      <c r="D19" s="5" t="s">
        <v>50</v>
      </c>
      <c r="E19" s="6">
        <v>44252.417306053198</v>
      </c>
      <c r="F19" s="34" t="s">
        <v>54</v>
      </c>
      <c r="G19" s="35">
        <v>13</v>
      </c>
      <c r="H19" s="36">
        <f>G19/P$18</f>
        <v>0.40625</v>
      </c>
      <c r="I19" s="36">
        <f>+G19/K$18</f>
        <v>2.1162298551196486E-3</v>
      </c>
      <c r="J19" s="7">
        <v>6281</v>
      </c>
      <c r="K19" s="7">
        <v>6143</v>
      </c>
      <c r="L19" s="8">
        <v>0.97802897627766305</v>
      </c>
      <c r="M19" s="9">
        <v>883</v>
      </c>
      <c r="N19" s="7">
        <v>653</v>
      </c>
      <c r="O19" s="8">
        <v>0.10629985349177901</v>
      </c>
      <c r="P19" s="9">
        <v>32</v>
      </c>
      <c r="Q19" s="7">
        <v>21</v>
      </c>
      <c r="R19" s="8">
        <v>3.2159264931087297E-2</v>
      </c>
      <c r="S19" s="8">
        <v>3.4185251505778899E-3</v>
      </c>
      <c r="T19" s="8">
        <v>5.2091811818329803E-3</v>
      </c>
      <c r="U19" s="8">
        <v>3.6240090600226503E-2</v>
      </c>
      <c r="V19" s="10">
        <v>0.1</v>
      </c>
      <c r="W19" s="11"/>
      <c r="X19" s="1"/>
      <c r="Y19" s="1"/>
    </row>
    <row r="20" spans="1:25" ht="20.399999999999999">
      <c r="A20" s="104"/>
      <c r="B20" s="104"/>
      <c r="C20" s="37"/>
      <c r="D20" s="5" t="s">
        <v>50</v>
      </c>
      <c r="E20" s="6">
        <v>44252.417306053198</v>
      </c>
      <c r="F20" s="34" t="s">
        <v>56</v>
      </c>
      <c r="G20" s="35">
        <v>11</v>
      </c>
      <c r="H20" s="36">
        <f t="shared" ref="H20:H21" si="2">G20/P$18</f>
        <v>0.34375</v>
      </c>
      <c r="I20" s="36">
        <f t="shared" ref="I20:I21" si="3">+G20/K$18</f>
        <v>1.7906560312550871E-3</v>
      </c>
      <c r="J20" s="7">
        <v>6281</v>
      </c>
      <c r="K20" s="7">
        <v>6143</v>
      </c>
      <c r="L20" s="8">
        <v>0.97802897627766305</v>
      </c>
      <c r="M20" s="9">
        <v>883</v>
      </c>
      <c r="N20" s="7">
        <v>653</v>
      </c>
      <c r="O20" s="8">
        <v>0.10629985349177901</v>
      </c>
      <c r="P20" s="9">
        <v>32</v>
      </c>
      <c r="Q20" s="7">
        <v>21</v>
      </c>
      <c r="R20" s="8">
        <v>3.2159264931087297E-2</v>
      </c>
      <c r="S20" s="8">
        <v>3.4185251505778899E-3</v>
      </c>
      <c r="T20" s="8">
        <v>5.2091811818329803E-3</v>
      </c>
      <c r="U20" s="8">
        <v>3.6240090600226503E-2</v>
      </c>
      <c r="V20" s="10">
        <v>0.1</v>
      </c>
      <c r="W20" s="11"/>
      <c r="X20" s="1"/>
      <c r="Y20" s="1"/>
    </row>
    <row r="21" spans="1:25" ht="20.399999999999999">
      <c r="A21" s="104"/>
      <c r="B21" s="104"/>
      <c r="C21" s="37"/>
      <c r="D21" s="5" t="s">
        <v>50</v>
      </c>
      <c r="E21" s="6">
        <v>44252.417306053198</v>
      </c>
      <c r="F21" s="34" t="s">
        <v>57</v>
      </c>
      <c r="G21" s="35">
        <v>8</v>
      </c>
      <c r="H21" s="36">
        <f t="shared" si="2"/>
        <v>0.25</v>
      </c>
      <c r="I21" s="36">
        <f t="shared" si="3"/>
        <v>1.3022952954582451E-3</v>
      </c>
      <c r="J21" s="7">
        <v>6281</v>
      </c>
      <c r="K21" s="7">
        <v>6143</v>
      </c>
      <c r="L21" s="8">
        <v>0.97802897627766305</v>
      </c>
      <c r="M21" s="9">
        <v>883</v>
      </c>
      <c r="N21" s="7">
        <v>653</v>
      </c>
      <c r="O21" s="8">
        <v>0.10629985349177901</v>
      </c>
      <c r="P21" s="9">
        <v>32</v>
      </c>
      <c r="Q21" s="7">
        <v>21</v>
      </c>
      <c r="R21" s="8">
        <v>3.2159264931087297E-2</v>
      </c>
      <c r="S21" s="8">
        <v>3.4185251505778899E-3</v>
      </c>
      <c r="T21" s="8">
        <v>5.2091811818329803E-3</v>
      </c>
      <c r="U21" s="8">
        <v>3.6240090600226503E-2</v>
      </c>
      <c r="V21" s="10">
        <v>0.1</v>
      </c>
      <c r="W21" s="11"/>
      <c r="X21" s="1"/>
      <c r="Y21" s="1"/>
    </row>
    <row r="22" spans="1:25">
      <c r="A22" s="104"/>
      <c r="B22" s="105"/>
      <c r="C22" s="108" t="s">
        <v>30</v>
      </c>
      <c r="D22" s="98"/>
      <c r="E22" s="12" t="s">
        <v>0</v>
      </c>
      <c r="F22" s="12"/>
      <c r="G22" s="12"/>
      <c r="H22" s="12"/>
      <c r="I22" s="12"/>
      <c r="J22" s="13">
        <v>31624</v>
      </c>
      <c r="K22" s="13">
        <v>31055</v>
      </c>
      <c r="L22" s="14">
        <v>0.98200733620035396</v>
      </c>
      <c r="M22" s="15">
        <v>6148</v>
      </c>
      <c r="N22" s="13">
        <v>4197</v>
      </c>
      <c r="O22" s="14">
        <v>0.13514731927225901</v>
      </c>
      <c r="P22" s="15">
        <v>1176</v>
      </c>
      <c r="Q22" s="13">
        <v>1008</v>
      </c>
      <c r="R22" s="14">
        <v>0.24017155110793401</v>
      </c>
      <c r="S22" s="14">
        <v>3.2458541297697603E-2</v>
      </c>
      <c r="T22" s="14">
        <v>3.78682981806472E-2</v>
      </c>
      <c r="U22" s="14">
        <v>0.19128171763175</v>
      </c>
      <c r="V22" s="12" t="s">
        <v>0</v>
      </c>
      <c r="W22" s="12" t="s">
        <v>0</v>
      </c>
      <c r="X22" s="1"/>
      <c r="Y22" s="1"/>
    </row>
    <row r="23" spans="1:25">
      <c r="A23" s="105"/>
      <c r="B23" s="109" t="s">
        <v>52</v>
      </c>
      <c r="C23" s="97"/>
      <c r="D23" s="98"/>
      <c r="E23" s="16" t="s">
        <v>0</v>
      </c>
      <c r="F23" s="16"/>
      <c r="G23" s="16"/>
      <c r="H23" s="16"/>
      <c r="I23" s="16"/>
      <c r="J23" s="17">
        <v>31624</v>
      </c>
      <c r="K23" s="17">
        <v>31055</v>
      </c>
      <c r="L23" s="18">
        <v>0.98200733620035396</v>
      </c>
      <c r="M23" s="19">
        <v>6148</v>
      </c>
      <c r="N23" s="17">
        <v>4197</v>
      </c>
      <c r="O23" s="18">
        <v>0.13514731927225901</v>
      </c>
      <c r="P23" s="19">
        <v>1176</v>
      </c>
      <c r="Q23" s="17">
        <v>1008</v>
      </c>
      <c r="R23" s="18">
        <v>0.24017155110793401</v>
      </c>
      <c r="S23" s="18">
        <v>3.2458541297697603E-2</v>
      </c>
      <c r="T23" s="18">
        <v>3.78682981806472E-2</v>
      </c>
      <c r="U23" s="18">
        <v>0.19128171763175</v>
      </c>
      <c r="V23" s="16" t="s">
        <v>0</v>
      </c>
      <c r="W23" s="16" t="s">
        <v>0</v>
      </c>
      <c r="X23" s="1"/>
      <c r="Y23" s="1"/>
    </row>
    <row r="24" spans="1:25">
      <c r="A24" s="96" t="s">
        <v>31</v>
      </c>
      <c r="B24" s="97"/>
      <c r="C24" s="97"/>
      <c r="D24" s="98"/>
      <c r="E24" s="20" t="s">
        <v>0</v>
      </c>
      <c r="F24" s="20"/>
      <c r="G24" s="20"/>
      <c r="H24" s="20"/>
      <c r="I24" s="20"/>
      <c r="J24" s="21">
        <v>31624</v>
      </c>
      <c r="K24" s="21">
        <v>31055</v>
      </c>
      <c r="L24" s="22">
        <v>0.98200733620035396</v>
      </c>
      <c r="M24" s="23">
        <v>6148</v>
      </c>
      <c r="N24" s="21">
        <v>4197</v>
      </c>
      <c r="O24" s="22">
        <v>0.13514731927225901</v>
      </c>
      <c r="P24" s="23">
        <v>1176</v>
      </c>
      <c r="Q24" s="21">
        <v>1008</v>
      </c>
      <c r="R24" s="22">
        <v>0.24017155110793401</v>
      </c>
      <c r="S24" s="22">
        <v>3.2458541297697603E-2</v>
      </c>
      <c r="T24" s="22">
        <v>3.78682981806472E-2</v>
      </c>
      <c r="U24" s="22">
        <v>0.19128171763175</v>
      </c>
      <c r="V24" s="20" t="s">
        <v>0</v>
      </c>
      <c r="W24" s="20" t="s">
        <v>0</v>
      </c>
      <c r="X24" s="1"/>
      <c r="Y24" s="1"/>
    </row>
    <row r="25" spans="1:25">
      <c r="A25" s="99" t="s">
        <v>32</v>
      </c>
      <c r="B25" s="97"/>
      <c r="C25" s="97"/>
      <c r="D25" s="98"/>
      <c r="E25" s="24" t="s">
        <v>0</v>
      </c>
      <c r="F25" s="24"/>
      <c r="G25" s="24"/>
      <c r="H25" s="24"/>
      <c r="I25" s="24"/>
      <c r="J25" s="25">
        <v>31624</v>
      </c>
      <c r="K25" s="25">
        <v>31055</v>
      </c>
      <c r="L25" s="26">
        <v>0.98200733620035396</v>
      </c>
      <c r="M25" s="27">
        <v>6148</v>
      </c>
      <c r="N25" s="25">
        <v>4197</v>
      </c>
      <c r="O25" s="26">
        <v>0.13514731927225901</v>
      </c>
      <c r="P25" s="27">
        <v>1176</v>
      </c>
      <c r="Q25" s="25">
        <v>1008</v>
      </c>
      <c r="R25" s="26">
        <v>0.24017155110793401</v>
      </c>
      <c r="S25" s="26">
        <v>3.2458541297697603E-2</v>
      </c>
      <c r="T25" s="26">
        <v>3.78682981806472E-2</v>
      </c>
      <c r="U25" s="26">
        <v>0.19128171763175</v>
      </c>
      <c r="V25" s="24" t="s">
        <v>0</v>
      </c>
      <c r="W25" s="24" t="s">
        <v>0</v>
      </c>
      <c r="X25" s="1"/>
      <c r="Y25" s="1"/>
    </row>
    <row r="26" spans="1:25" ht="0" hidden="1" customHeight="1"/>
  </sheetData>
  <autoFilter ref="A3:W3" xr:uid="{00000000-0009-0000-0000-000001000000}"/>
  <mergeCells count="8">
    <mergeCell ref="A24:D24"/>
    <mergeCell ref="A25:D25"/>
    <mergeCell ref="A2:D2"/>
    <mergeCell ref="A4:A23"/>
    <mergeCell ref="B4:B22"/>
    <mergeCell ref="C4:C18"/>
    <mergeCell ref="C22:D22"/>
    <mergeCell ref="B23:D23"/>
  </mergeCells>
  <hyperlinks>
    <hyperlink ref="D4" r:id="rId1" xr:uid="{00000000-0004-0000-0100-000000000000}"/>
    <hyperlink ref="D7" r:id="rId2" xr:uid="{00000000-0004-0000-0100-000001000000}"/>
    <hyperlink ref="D10" r:id="rId3" xr:uid="{00000000-0004-0000-0100-000002000000}"/>
    <hyperlink ref="D13" r:id="rId4" xr:uid="{00000000-0004-0000-0100-000003000000}"/>
    <hyperlink ref="D18" r:id="rId5" xr:uid="{00000000-0004-0000-0100-000004000000}"/>
    <hyperlink ref="D5" r:id="rId6" xr:uid="{00000000-0004-0000-0100-000005000000}"/>
    <hyperlink ref="D8" r:id="rId7" xr:uid="{00000000-0004-0000-0100-000006000000}"/>
    <hyperlink ref="D11" r:id="rId8" xr:uid="{00000000-0004-0000-0100-000007000000}"/>
    <hyperlink ref="D14" r:id="rId9" xr:uid="{00000000-0004-0000-0100-000008000000}"/>
    <hyperlink ref="D15" r:id="rId10" xr:uid="{00000000-0004-0000-0100-000009000000}"/>
    <hyperlink ref="D16" r:id="rId11" xr:uid="{00000000-0004-0000-0100-00000A000000}"/>
    <hyperlink ref="D19" r:id="rId12" xr:uid="{00000000-0004-0000-0100-00000B000000}"/>
    <hyperlink ref="D20" r:id="rId13" xr:uid="{00000000-0004-0000-0100-00000C000000}"/>
    <hyperlink ref="D21" r:id="rId14" xr:uid="{00000000-0004-0000-0100-00000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8"/>
  <sheetViews>
    <sheetView workbookViewId="0">
      <selection activeCell="F5" sqref="F5:I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4.33203125" style="2" customWidth="1"/>
    <col min="5" max="9" width="9.5546875" style="2" customWidth="1"/>
    <col min="10" max="11" width="8.88671875" style="2" customWidth="1"/>
    <col min="12" max="12" width="9.109375" style="2" customWidth="1"/>
    <col min="13" max="15" width="8.88671875" style="2" customWidth="1"/>
    <col min="16" max="17" width="8.33203125" style="2" customWidth="1"/>
    <col min="18" max="18" width="6.88671875" style="2" customWidth="1"/>
    <col min="19" max="20" width="8.33203125" style="2" customWidth="1"/>
    <col min="21" max="22" width="6.88671875" style="2" customWidth="1"/>
    <col min="23" max="23" width="37.5546875" style="2" customWidth="1"/>
    <col min="24" max="24" width="5.88671875" style="2" customWidth="1"/>
    <col min="25" max="25" width="255" style="2" customWidth="1"/>
    <col min="26" max="16384" width="9.109375" style="2"/>
  </cols>
  <sheetData>
    <row r="1" spans="1:25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3" customFormat="1" ht="42" customHeight="1">
      <c r="A2" s="100" t="s">
        <v>75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4" t="s">
        <v>6</v>
      </c>
      <c r="K3" s="4" t="s">
        <v>7</v>
      </c>
      <c r="L3" s="4" t="s">
        <v>8</v>
      </c>
      <c r="M3" s="4" t="s">
        <v>11</v>
      </c>
      <c r="N3" s="4" t="s">
        <v>9</v>
      </c>
      <c r="O3" s="4" t="s">
        <v>10</v>
      </c>
      <c r="P3" s="4" t="s">
        <v>15</v>
      </c>
      <c r="Q3" s="4" t="s">
        <v>12</v>
      </c>
      <c r="R3" s="4" t="s">
        <v>14</v>
      </c>
      <c r="S3" s="4" t="s">
        <v>13</v>
      </c>
      <c r="T3" s="4" t="s">
        <v>16</v>
      </c>
      <c r="U3" s="4" t="s">
        <v>17</v>
      </c>
      <c r="V3" s="4" t="s">
        <v>18</v>
      </c>
      <c r="W3" s="4" t="s">
        <v>19</v>
      </c>
      <c r="X3" s="1"/>
      <c r="Y3" s="1"/>
    </row>
    <row r="4" spans="1:25">
      <c r="A4" s="102" t="s">
        <v>20</v>
      </c>
      <c r="B4" s="106">
        <v>44256</v>
      </c>
      <c r="C4" s="102" t="s">
        <v>21</v>
      </c>
      <c r="D4" s="5" t="s">
        <v>58</v>
      </c>
      <c r="E4" s="6">
        <v>44256.476296759298</v>
      </c>
      <c r="F4" s="6"/>
      <c r="G4" s="6"/>
      <c r="H4" s="6"/>
      <c r="I4" s="6"/>
      <c r="J4" s="7">
        <v>6213</v>
      </c>
      <c r="K4" s="7">
        <v>6165</v>
      </c>
      <c r="L4" s="8">
        <v>0.992274263640753</v>
      </c>
      <c r="M4" s="9">
        <v>1488</v>
      </c>
      <c r="N4" s="7">
        <v>928</v>
      </c>
      <c r="O4" s="8">
        <v>0.15052716950527201</v>
      </c>
      <c r="P4" s="9">
        <v>302</v>
      </c>
      <c r="Q4" s="7">
        <v>267</v>
      </c>
      <c r="R4" s="8">
        <v>0.287715517241379</v>
      </c>
      <c r="S4" s="8">
        <v>4.3309002433090001E-2</v>
      </c>
      <c r="T4" s="8">
        <v>4.8986212489862097E-2</v>
      </c>
      <c r="U4" s="8">
        <v>0.20295698924731201</v>
      </c>
      <c r="V4" s="10">
        <v>0.1</v>
      </c>
      <c r="W4" s="11" t="s">
        <v>59</v>
      </c>
      <c r="X4" s="1"/>
      <c r="Y4" s="1"/>
    </row>
    <row r="5" spans="1:25">
      <c r="A5" s="103"/>
      <c r="B5" s="107"/>
      <c r="C5" s="103"/>
      <c r="D5" s="5" t="s">
        <v>58</v>
      </c>
      <c r="E5" s="6">
        <v>44256.476296759298</v>
      </c>
      <c r="F5" s="34" t="s">
        <v>55</v>
      </c>
      <c r="G5" s="35">
        <v>0</v>
      </c>
      <c r="H5" s="36">
        <f>G5/P$4</f>
        <v>0</v>
      </c>
      <c r="I5" s="36">
        <f>+G5/K$4</f>
        <v>0</v>
      </c>
      <c r="J5" s="7">
        <v>6213</v>
      </c>
      <c r="K5" s="7">
        <v>6165</v>
      </c>
      <c r="L5" s="8">
        <v>0.992274263640753</v>
      </c>
      <c r="M5" s="9">
        <v>1488</v>
      </c>
      <c r="N5" s="7">
        <v>928</v>
      </c>
      <c r="O5" s="8">
        <v>0.15052716950527201</v>
      </c>
      <c r="P5" s="9">
        <v>302</v>
      </c>
      <c r="Q5" s="7">
        <v>267</v>
      </c>
      <c r="R5" s="8">
        <v>0.287715517241379</v>
      </c>
      <c r="S5" s="8">
        <v>4.3309002433090001E-2</v>
      </c>
      <c r="T5" s="8">
        <v>4.8986212489862097E-2</v>
      </c>
      <c r="U5" s="8">
        <v>0.20295698924731201</v>
      </c>
      <c r="V5" s="10">
        <v>0.1</v>
      </c>
      <c r="W5" s="11"/>
      <c r="X5" s="1"/>
      <c r="Y5" s="1"/>
    </row>
    <row r="6" spans="1:25">
      <c r="A6" s="103"/>
      <c r="B6" s="107"/>
      <c r="C6" s="103"/>
      <c r="D6" s="5"/>
      <c r="E6" s="6"/>
      <c r="F6" s="6"/>
      <c r="G6" s="6"/>
      <c r="H6" s="6"/>
      <c r="I6" s="6"/>
      <c r="J6" s="7"/>
      <c r="K6" s="7"/>
      <c r="L6" s="8"/>
      <c r="M6" s="9"/>
      <c r="N6" s="7"/>
      <c r="O6" s="8"/>
      <c r="P6" s="9"/>
      <c r="Q6" s="7"/>
      <c r="R6" s="8"/>
      <c r="S6" s="8"/>
      <c r="T6" s="8"/>
      <c r="U6" s="8"/>
      <c r="V6" s="10"/>
      <c r="W6" s="11"/>
      <c r="X6" s="1"/>
      <c r="Y6" s="1"/>
    </row>
    <row r="7" spans="1:25" ht="20.399999999999999">
      <c r="A7" s="104"/>
      <c r="B7" s="104"/>
      <c r="C7" s="104"/>
      <c r="D7" s="5" t="s">
        <v>60</v>
      </c>
      <c r="E7" s="6">
        <v>44257.532162534699</v>
      </c>
      <c r="F7" s="6"/>
      <c r="G7" s="6"/>
      <c r="H7" s="6"/>
      <c r="I7" s="6"/>
      <c r="J7" s="7">
        <v>6213</v>
      </c>
      <c r="K7" s="7">
        <v>6151</v>
      </c>
      <c r="L7" s="8">
        <v>0.99002092386930596</v>
      </c>
      <c r="M7" s="9">
        <v>922</v>
      </c>
      <c r="N7" s="7">
        <v>672</v>
      </c>
      <c r="O7" s="8">
        <v>0.10925052836937101</v>
      </c>
      <c r="P7" s="9">
        <v>12</v>
      </c>
      <c r="Q7" s="7">
        <v>10</v>
      </c>
      <c r="R7" s="8">
        <v>1.4880952380952399E-2</v>
      </c>
      <c r="S7" s="8">
        <v>1.62575191025849E-3</v>
      </c>
      <c r="T7" s="8">
        <v>1.95090229231019E-3</v>
      </c>
      <c r="U7" s="8">
        <v>1.30151843817787E-2</v>
      </c>
      <c r="V7" s="10">
        <v>0.1</v>
      </c>
      <c r="W7" s="11" t="s">
        <v>51</v>
      </c>
      <c r="X7" s="1"/>
      <c r="Y7" s="1"/>
    </row>
    <row r="8" spans="1:25" ht="20.399999999999999">
      <c r="A8" s="104"/>
      <c r="B8" s="104"/>
      <c r="C8" s="104"/>
      <c r="D8" s="5" t="s">
        <v>60</v>
      </c>
      <c r="E8" s="6">
        <v>44257.532162534699</v>
      </c>
      <c r="F8" s="34" t="s">
        <v>54</v>
      </c>
      <c r="G8" s="35">
        <v>3</v>
      </c>
      <c r="H8" s="36">
        <f>G8/P$7</f>
        <v>0.25</v>
      </c>
      <c r="I8" s="36">
        <f>+G8/K$7</f>
        <v>4.8772557307754836E-4</v>
      </c>
      <c r="J8" s="7">
        <v>6213</v>
      </c>
      <c r="K8" s="7">
        <v>6151</v>
      </c>
      <c r="L8" s="8">
        <v>0.99002092386930596</v>
      </c>
      <c r="M8" s="9">
        <v>922</v>
      </c>
      <c r="N8" s="7">
        <v>672</v>
      </c>
      <c r="O8" s="8">
        <v>0.10925052836937101</v>
      </c>
      <c r="P8" s="9">
        <v>12</v>
      </c>
      <c r="Q8" s="7">
        <v>10</v>
      </c>
      <c r="R8" s="8">
        <v>1.4880952380952399E-2</v>
      </c>
      <c r="S8" s="8">
        <v>1.62575191025849E-3</v>
      </c>
      <c r="T8" s="8">
        <v>1.95090229231019E-3</v>
      </c>
      <c r="U8" s="8">
        <v>1.30151843817787E-2</v>
      </c>
      <c r="V8" s="10">
        <v>0.1</v>
      </c>
      <c r="W8" s="11"/>
      <c r="X8" s="1"/>
      <c r="Y8" s="1"/>
    </row>
    <row r="9" spans="1:25" ht="20.399999999999999">
      <c r="A9" s="104"/>
      <c r="B9" s="104"/>
      <c r="C9" s="104"/>
      <c r="D9" s="5" t="s">
        <v>60</v>
      </c>
      <c r="E9" s="6">
        <v>44257.532162534699</v>
      </c>
      <c r="F9" s="34" t="s">
        <v>56</v>
      </c>
      <c r="G9" s="35">
        <v>8</v>
      </c>
      <c r="H9" s="36">
        <f t="shared" ref="H9:H10" si="0">G9/P$7</f>
        <v>0.66666666666666663</v>
      </c>
      <c r="I9" s="36">
        <f t="shared" ref="I9:I10" si="1">+G9/K$7</f>
        <v>1.3006015282067955E-3</v>
      </c>
      <c r="J9" s="7">
        <v>6213</v>
      </c>
      <c r="K9" s="7">
        <v>6151</v>
      </c>
      <c r="L9" s="8">
        <v>0.99002092386930596</v>
      </c>
      <c r="M9" s="9">
        <v>922</v>
      </c>
      <c r="N9" s="7">
        <v>672</v>
      </c>
      <c r="O9" s="8">
        <v>0.10925052836937101</v>
      </c>
      <c r="P9" s="9">
        <v>12</v>
      </c>
      <c r="Q9" s="7">
        <v>10</v>
      </c>
      <c r="R9" s="8">
        <v>1.4880952380952399E-2</v>
      </c>
      <c r="S9" s="8">
        <v>1.62575191025849E-3</v>
      </c>
      <c r="T9" s="8">
        <v>1.95090229231019E-3</v>
      </c>
      <c r="U9" s="8">
        <v>1.30151843817787E-2</v>
      </c>
      <c r="V9" s="10">
        <v>0.1</v>
      </c>
      <c r="W9" s="11"/>
      <c r="X9" s="1"/>
      <c r="Y9" s="1"/>
    </row>
    <row r="10" spans="1:25" ht="20.399999999999999">
      <c r="A10" s="104"/>
      <c r="B10" s="104"/>
      <c r="C10" s="104"/>
      <c r="D10" s="5" t="s">
        <v>60</v>
      </c>
      <c r="E10" s="6">
        <v>44257.532162534699</v>
      </c>
      <c r="F10" s="34" t="s">
        <v>57</v>
      </c>
      <c r="G10" s="35">
        <v>1</v>
      </c>
      <c r="H10" s="36">
        <f t="shared" si="0"/>
        <v>8.3333333333333329E-2</v>
      </c>
      <c r="I10" s="36">
        <f t="shared" si="1"/>
        <v>1.6257519102584944E-4</v>
      </c>
      <c r="J10" s="7">
        <v>6213</v>
      </c>
      <c r="K10" s="7">
        <v>6151</v>
      </c>
      <c r="L10" s="8">
        <v>0.99002092386930596</v>
      </c>
      <c r="M10" s="9">
        <v>922</v>
      </c>
      <c r="N10" s="7">
        <v>672</v>
      </c>
      <c r="O10" s="8">
        <v>0.10925052836937101</v>
      </c>
      <c r="P10" s="9">
        <v>12</v>
      </c>
      <c r="Q10" s="7">
        <v>10</v>
      </c>
      <c r="R10" s="8">
        <v>1.4880952380952399E-2</v>
      </c>
      <c r="S10" s="8">
        <v>1.62575191025849E-3</v>
      </c>
      <c r="T10" s="8">
        <v>1.95090229231019E-3</v>
      </c>
      <c r="U10" s="8">
        <v>1.30151843817787E-2</v>
      </c>
      <c r="V10" s="10">
        <v>0.1</v>
      </c>
      <c r="W10" s="11"/>
      <c r="X10" s="1"/>
      <c r="Y10" s="1"/>
    </row>
    <row r="11" spans="1:25">
      <c r="A11" s="104"/>
      <c r="B11" s="104"/>
      <c r="C11" s="104"/>
      <c r="D11" s="5"/>
      <c r="E11" s="6"/>
      <c r="F11" s="6"/>
      <c r="G11" s="6"/>
      <c r="H11" s="6"/>
      <c r="I11" s="6"/>
      <c r="J11" s="7"/>
      <c r="K11" s="7"/>
      <c r="L11" s="8"/>
      <c r="M11" s="9"/>
      <c r="N11" s="7"/>
      <c r="O11" s="8"/>
      <c r="P11" s="9"/>
      <c r="Q11" s="7"/>
      <c r="R11" s="8"/>
      <c r="S11" s="8"/>
      <c r="T11" s="8"/>
      <c r="U11" s="8"/>
      <c r="V11" s="10"/>
      <c r="W11" s="11"/>
      <c r="X11" s="1"/>
      <c r="Y11" s="1"/>
    </row>
    <row r="12" spans="1:25" ht="20.399999999999999">
      <c r="A12" s="104"/>
      <c r="B12" s="104"/>
      <c r="C12" s="104"/>
      <c r="D12" s="5" t="s">
        <v>61</v>
      </c>
      <c r="E12" s="6">
        <v>44259.500220636597</v>
      </c>
      <c r="F12" s="6"/>
      <c r="G12" s="6"/>
      <c r="H12" s="6"/>
      <c r="I12" s="6"/>
      <c r="J12" s="7">
        <v>6205</v>
      </c>
      <c r="K12" s="7">
        <v>6129</v>
      </c>
      <c r="L12" s="8">
        <v>0.98775181305398896</v>
      </c>
      <c r="M12" s="9">
        <v>886</v>
      </c>
      <c r="N12" s="7">
        <v>632</v>
      </c>
      <c r="O12" s="8">
        <v>0.103116332191222</v>
      </c>
      <c r="P12" s="9">
        <v>23</v>
      </c>
      <c r="Q12" s="7">
        <v>14</v>
      </c>
      <c r="R12" s="8">
        <v>2.2151898734177201E-2</v>
      </c>
      <c r="S12" s="8">
        <v>2.2842225485397299E-3</v>
      </c>
      <c r="T12" s="8">
        <v>3.7526513297438399E-3</v>
      </c>
      <c r="U12" s="8">
        <v>2.5959367945823899E-2</v>
      </c>
      <c r="V12" s="10">
        <v>0.1</v>
      </c>
      <c r="W12" s="11" t="s">
        <v>51</v>
      </c>
      <c r="X12" s="1"/>
      <c r="Y12" s="1"/>
    </row>
    <row r="13" spans="1:25" ht="20.399999999999999">
      <c r="A13" s="104"/>
      <c r="B13" s="104"/>
      <c r="C13" s="104"/>
      <c r="D13" s="5" t="s">
        <v>61</v>
      </c>
      <c r="E13" s="6">
        <v>44259.500220636597</v>
      </c>
      <c r="F13" s="34" t="s">
        <v>54</v>
      </c>
      <c r="G13" s="35">
        <v>7</v>
      </c>
      <c r="H13" s="36">
        <f>G13/P$12</f>
        <v>0.30434782608695654</v>
      </c>
      <c r="I13" s="36">
        <f>+G13/K$12</f>
        <v>1.1421112742698645E-3</v>
      </c>
      <c r="J13" s="7">
        <v>6205</v>
      </c>
      <c r="K13" s="7">
        <v>6129</v>
      </c>
      <c r="L13" s="8">
        <v>0.98775181305398896</v>
      </c>
      <c r="M13" s="9">
        <v>886</v>
      </c>
      <c r="N13" s="7">
        <v>632</v>
      </c>
      <c r="O13" s="8">
        <v>0.103116332191222</v>
      </c>
      <c r="P13" s="9">
        <v>23</v>
      </c>
      <c r="Q13" s="7">
        <v>14</v>
      </c>
      <c r="R13" s="8">
        <v>2.2151898734177201E-2</v>
      </c>
      <c r="S13" s="8">
        <v>2.2842225485397299E-3</v>
      </c>
      <c r="T13" s="8">
        <v>3.7526513297438399E-3</v>
      </c>
      <c r="U13" s="8">
        <v>2.5959367945823899E-2</v>
      </c>
      <c r="V13" s="10">
        <v>0.1</v>
      </c>
      <c r="W13" s="11"/>
      <c r="X13" s="1"/>
      <c r="Y13" s="1"/>
    </row>
    <row r="14" spans="1:25" ht="20.399999999999999">
      <c r="A14" s="104"/>
      <c r="B14" s="104"/>
      <c r="C14" s="104"/>
      <c r="D14" s="5" t="s">
        <v>61</v>
      </c>
      <c r="E14" s="6">
        <v>44259.500220636597</v>
      </c>
      <c r="F14" s="34" t="s">
        <v>56</v>
      </c>
      <c r="G14" s="35">
        <v>11</v>
      </c>
      <c r="H14" s="36">
        <f t="shared" ref="H14:H15" si="2">G14/P$12</f>
        <v>0.47826086956521741</v>
      </c>
      <c r="I14" s="36">
        <f t="shared" ref="I14:I15" si="3">+G14/K$12</f>
        <v>1.7947462881383587E-3</v>
      </c>
      <c r="J14" s="7">
        <v>6205</v>
      </c>
      <c r="K14" s="7">
        <v>6129</v>
      </c>
      <c r="L14" s="8">
        <v>0.98775181305398896</v>
      </c>
      <c r="M14" s="9">
        <v>886</v>
      </c>
      <c r="N14" s="7">
        <v>632</v>
      </c>
      <c r="O14" s="8">
        <v>0.103116332191222</v>
      </c>
      <c r="P14" s="9">
        <v>23</v>
      </c>
      <c r="Q14" s="7">
        <v>14</v>
      </c>
      <c r="R14" s="8">
        <v>2.2151898734177201E-2</v>
      </c>
      <c r="S14" s="8">
        <v>2.2842225485397299E-3</v>
      </c>
      <c r="T14" s="8">
        <v>3.7526513297438399E-3</v>
      </c>
      <c r="U14" s="8">
        <v>2.5959367945823899E-2</v>
      </c>
      <c r="V14" s="10">
        <v>0.1</v>
      </c>
      <c r="W14" s="11"/>
      <c r="X14" s="1"/>
      <c r="Y14" s="1"/>
    </row>
    <row r="15" spans="1:25" ht="20.399999999999999">
      <c r="A15" s="104"/>
      <c r="B15" s="104"/>
      <c r="C15" s="104"/>
      <c r="D15" s="5" t="s">
        <v>61</v>
      </c>
      <c r="E15" s="6">
        <v>44259.500220636597</v>
      </c>
      <c r="F15" s="34" t="s">
        <v>57</v>
      </c>
      <c r="G15" s="35">
        <v>4</v>
      </c>
      <c r="H15" s="36">
        <f t="shared" si="2"/>
        <v>0.17391304347826086</v>
      </c>
      <c r="I15" s="36">
        <f t="shared" si="3"/>
        <v>6.5263501386849407E-4</v>
      </c>
      <c r="J15" s="7">
        <v>6205</v>
      </c>
      <c r="K15" s="7">
        <v>6129</v>
      </c>
      <c r="L15" s="8">
        <v>0.98775181305398896</v>
      </c>
      <c r="M15" s="9">
        <v>886</v>
      </c>
      <c r="N15" s="7">
        <v>632</v>
      </c>
      <c r="O15" s="8">
        <v>0.103116332191222</v>
      </c>
      <c r="P15" s="9">
        <v>23</v>
      </c>
      <c r="Q15" s="7">
        <v>14</v>
      </c>
      <c r="R15" s="8">
        <v>2.2151898734177201E-2</v>
      </c>
      <c r="S15" s="8">
        <v>2.2842225485397299E-3</v>
      </c>
      <c r="T15" s="8">
        <v>3.7526513297438399E-3</v>
      </c>
      <c r="U15" s="8">
        <v>2.5959367945823899E-2</v>
      </c>
      <c r="V15" s="10">
        <v>0.1</v>
      </c>
      <c r="W15" s="11"/>
      <c r="X15" s="1"/>
      <c r="Y15" s="1"/>
    </row>
    <row r="16" spans="1:25">
      <c r="A16" s="104"/>
      <c r="B16" s="104"/>
      <c r="C16" s="104"/>
      <c r="D16" s="5"/>
      <c r="E16" s="6"/>
      <c r="F16" s="6"/>
      <c r="G16" s="6"/>
      <c r="H16" s="6"/>
      <c r="I16" s="6"/>
      <c r="J16" s="7"/>
      <c r="K16" s="7"/>
      <c r="L16" s="8"/>
      <c r="M16" s="9"/>
      <c r="N16" s="7"/>
      <c r="O16" s="8"/>
      <c r="P16" s="9"/>
      <c r="Q16" s="7"/>
      <c r="R16" s="8"/>
      <c r="S16" s="8"/>
      <c r="T16" s="8"/>
      <c r="U16" s="8"/>
      <c r="V16" s="10"/>
      <c r="W16" s="11"/>
      <c r="X16" s="1"/>
      <c r="Y16" s="1"/>
    </row>
    <row r="17" spans="1:25">
      <c r="A17" s="104"/>
      <c r="B17" s="104"/>
      <c r="C17" s="104"/>
      <c r="D17" s="5" t="s">
        <v>62</v>
      </c>
      <c r="E17" s="6">
        <v>44263.375203009302</v>
      </c>
      <c r="F17" s="6"/>
      <c r="G17" s="6"/>
      <c r="H17" s="6"/>
      <c r="I17" s="6"/>
      <c r="J17" s="7">
        <v>6197</v>
      </c>
      <c r="K17" s="7">
        <v>6125</v>
      </c>
      <c r="L17" s="8">
        <v>0.98838147490721295</v>
      </c>
      <c r="M17" s="9">
        <v>1410</v>
      </c>
      <c r="N17" s="7">
        <v>937</v>
      </c>
      <c r="O17" s="8">
        <v>0.15297959183673501</v>
      </c>
      <c r="P17" s="9">
        <v>284</v>
      </c>
      <c r="Q17" s="7">
        <v>250</v>
      </c>
      <c r="R17" s="8">
        <v>0.26680896478121702</v>
      </c>
      <c r="S17" s="8">
        <v>4.08163265306122E-2</v>
      </c>
      <c r="T17" s="8">
        <v>4.6367346938775499E-2</v>
      </c>
      <c r="U17" s="8">
        <v>0.20141843971631199</v>
      </c>
      <c r="V17" s="10">
        <v>0.1</v>
      </c>
      <c r="W17" s="11" t="s">
        <v>63</v>
      </c>
      <c r="X17" s="1"/>
      <c r="Y17" s="1"/>
    </row>
    <row r="18" spans="1:25">
      <c r="A18" s="104"/>
      <c r="B18" s="104"/>
      <c r="C18" s="104"/>
      <c r="D18" s="5" t="s">
        <v>62</v>
      </c>
      <c r="E18" s="6">
        <v>44263.375203009302</v>
      </c>
      <c r="F18" s="34" t="s">
        <v>55</v>
      </c>
      <c r="G18" s="35">
        <v>0</v>
      </c>
      <c r="H18" s="36">
        <f>G18/P$17</f>
        <v>0</v>
      </c>
      <c r="I18" s="36">
        <f>+G18/K$17</f>
        <v>0</v>
      </c>
      <c r="J18" s="7">
        <v>6197</v>
      </c>
      <c r="K18" s="7">
        <v>6125</v>
      </c>
      <c r="L18" s="8">
        <v>0.98838147490721295</v>
      </c>
      <c r="M18" s="9">
        <v>1410</v>
      </c>
      <c r="N18" s="7">
        <v>937</v>
      </c>
      <c r="O18" s="8">
        <v>0.15297959183673501</v>
      </c>
      <c r="P18" s="9">
        <v>284</v>
      </c>
      <c r="Q18" s="7">
        <v>250</v>
      </c>
      <c r="R18" s="8">
        <v>0.26680896478121702</v>
      </c>
      <c r="S18" s="8">
        <v>4.08163265306122E-2</v>
      </c>
      <c r="T18" s="8">
        <v>4.6367346938775499E-2</v>
      </c>
      <c r="U18" s="8">
        <v>0.20141843971631199</v>
      </c>
      <c r="V18" s="10">
        <v>0.1</v>
      </c>
      <c r="W18" s="11"/>
      <c r="X18" s="1"/>
      <c r="Y18" s="1"/>
    </row>
    <row r="19" spans="1:25">
      <c r="A19" s="104"/>
      <c r="B19" s="104"/>
      <c r="C19" s="104"/>
      <c r="D19" s="5"/>
      <c r="E19" s="6"/>
      <c r="F19" s="6"/>
      <c r="G19" s="6"/>
      <c r="H19" s="6"/>
      <c r="I19" s="6"/>
      <c r="J19" s="7"/>
      <c r="K19" s="7"/>
      <c r="L19" s="8"/>
      <c r="M19" s="9"/>
      <c r="N19" s="7"/>
      <c r="O19" s="8"/>
      <c r="P19" s="9"/>
      <c r="Q19" s="7"/>
      <c r="R19" s="8"/>
      <c r="S19" s="8"/>
      <c r="T19" s="8"/>
      <c r="U19" s="8"/>
      <c r="V19" s="10"/>
      <c r="W19" s="11"/>
      <c r="X19" s="1"/>
      <c r="Y19" s="1"/>
    </row>
    <row r="20" spans="1:25" ht="20.399999999999999">
      <c r="A20" s="104"/>
      <c r="B20" s="104"/>
      <c r="C20" s="104"/>
      <c r="D20" s="5" t="s">
        <v>64</v>
      </c>
      <c r="E20" s="6">
        <v>44264.458771411999</v>
      </c>
      <c r="F20" s="6"/>
      <c r="G20" s="6"/>
      <c r="H20" s="6"/>
      <c r="I20" s="6"/>
      <c r="J20" s="7">
        <v>6194</v>
      </c>
      <c r="K20" s="7">
        <v>6115</v>
      </c>
      <c r="L20" s="8">
        <v>0.98724572166612901</v>
      </c>
      <c r="M20" s="9">
        <v>974</v>
      </c>
      <c r="N20" s="7">
        <v>665</v>
      </c>
      <c r="O20" s="8">
        <v>0.10874897792314001</v>
      </c>
      <c r="P20" s="9">
        <v>17</v>
      </c>
      <c r="Q20" s="7">
        <v>11</v>
      </c>
      <c r="R20" s="8">
        <v>1.65413533834586E-2</v>
      </c>
      <c r="S20" s="8">
        <v>1.7988552739165999E-3</v>
      </c>
      <c r="T20" s="8">
        <v>2.7800490596892901E-3</v>
      </c>
      <c r="U20" s="8">
        <v>1.7453798767967099E-2</v>
      </c>
      <c r="V20" s="10">
        <v>0.1</v>
      </c>
      <c r="W20" s="11" t="s">
        <v>51</v>
      </c>
      <c r="X20" s="1"/>
      <c r="Y20" s="1"/>
    </row>
    <row r="21" spans="1:25" ht="20.399999999999999">
      <c r="A21" s="104"/>
      <c r="B21" s="104"/>
      <c r="C21" s="104"/>
      <c r="D21" s="5" t="s">
        <v>64</v>
      </c>
      <c r="E21" s="6">
        <v>44264.458771411999</v>
      </c>
      <c r="F21" s="34" t="s">
        <v>54</v>
      </c>
      <c r="G21" s="35">
        <v>6</v>
      </c>
      <c r="H21" s="36">
        <f>G21/P$21</f>
        <v>0.35294117647058826</v>
      </c>
      <c r="I21" s="36">
        <f>+G21/K$21</f>
        <v>9.8119378577269018E-4</v>
      </c>
      <c r="J21" s="7">
        <v>6194</v>
      </c>
      <c r="K21" s="7">
        <v>6115</v>
      </c>
      <c r="L21" s="8">
        <v>0.98724572166612901</v>
      </c>
      <c r="M21" s="9">
        <v>974</v>
      </c>
      <c r="N21" s="7">
        <v>665</v>
      </c>
      <c r="O21" s="8">
        <v>0.10874897792314001</v>
      </c>
      <c r="P21" s="9">
        <v>17</v>
      </c>
      <c r="Q21" s="7">
        <v>11</v>
      </c>
      <c r="R21" s="8">
        <v>1.65413533834586E-2</v>
      </c>
      <c r="S21" s="8">
        <v>1.7988552739165999E-3</v>
      </c>
      <c r="T21" s="8">
        <v>2.7800490596892901E-3</v>
      </c>
      <c r="U21" s="8">
        <v>1.7453798767967099E-2</v>
      </c>
      <c r="V21" s="10">
        <v>0.1</v>
      </c>
      <c r="W21" s="11"/>
      <c r="X21" s="1"/>
      <c r="Y21" s="1"/>
    </row>
    <row r="22" spans="1:25" ht="20.399999999999999">
      <c r="A22" s="104"/>
      <c r="B22" s="104"/>
      <c r="C22" s="104"/>
      <c r="D22" s="5" t="s">
        <v>64</v>
      </c>
      <c r="E22" s="6">
        <v>44264.458771411999</v>
      </c>
      <c r="F22" s="34" t="s">
        <v>56</v>
      </c>
      <c r="G22" s="35">
        <v>11</v>
      </c>
      <c r="H22" s="36">
        <f t="shared" ref="H22:H23" si="4">G22/P$21</f>
        <v>0.6470588235294118</v>
      </c>
      <c r="I22" s="36">
        <f t="shared" ref="I22:I23" si="5">+G22/K$21</f>
        <v>1.7988552739165986E-3</v>
      </c>
      <c r="J22" s="7">
        <v>6194</v>
      </c>
      <c r="K22" s="7">
        <v>6115</v>
      </c>
      <c r="L22" s="8">
        <v>0.98724572166612901</v>
      </c>
      <c r="M22" s="9">
        <v>974</v>
      </c>
      <c r="N22" s="7">
        <v>665</v>
      </c>
      <c r="O22" s="8">
        <v>0.10874897792314001</v>
      </c>
      <c r="P22" s="9">
        <v>17</v>
      </c>
      <c r="Q22" s="7">
        <v>11</v>
      </c>
      <c r="R22" s="8">
        <v>1.65413533834586E-2</v>
      </c>
      <c r="S22" s="8">
        <v>1.7988552739165999E-3</v>
      </c>
      <c r="T22" s="8">
        <v>2.7800490596892901E-3</v>
      </c>
      <c r="U22" s="8">
        <v>1.7453798767967099E-2</v>
      </c>
      <c r="V22" s="10">
        <v>0.1</v>
      </c>
      <c r="W22" s="11"/>
      <c r="X22" s="1"/>
      <c r="Y22" s="1"/>
    </row>
    <row r="23" spans="1:25" ht="20.399999999999999">
      <c r="A23" s="104"/>
      <c r="B23" s="104"/>
      <c r="C23" s="104"/>
      <c r="D23" s="5" t="s">
        <v>64</v>
      </c>
      <c r="E23" s="6">
        <v>44264.458771411999</v>
      </c>
      <c r="F23" s="34" t="s">
        <v>57</v>
      </c>
      <c r="G23" s="35">
        <v>0</v>
      </c>
      <c r="H23" s="36">
        <f t="shared" si="4"/>
        <v>0</v>
      </c>
      <c r="I23" s="36">
        <f t="shared" si="5"/>
        <v>0</v>
      </c>
      <c r="J23" s="7">
        <v>6194</v>
      </c>
      <c r="K23" s="7">
        <v>6115</v>
      </c>
      <c r="L23" s="8">
        <v>0.98724572166612901</v>
      </c>
      <c r="M23" s="9">
        <v>974</v>
      </c>
      <c r="N23" s="7">
        <v>665</v>
      </c>
      <c r="O23" s="8">
        <v>0.10874897792314001</v>
      </c>
      <c r="P23" s="9">
        <v>17</v>
      </c>
      <c r="Q23" s="7">
        <v>11</v>
      </c>
      <c r="R23" s="8">
        <v>1.65413533834586E-2</v>
      </c>
      <c r="S23" s="8">
        <v>1.7988552739165999E-3</v>
      </c>
      <c r="T23" s="8">
        <v>2.7800490596892901E-3</v>
      </c>
      <c r="U23" s="8">
        <v>1.7453798767967099E-2</v>
      </c>
      <c r="V23" s="10">
        <v>0.1</v>
      </c>
      <c r="W23" s="11"/>
      <c r="X23" s="1"/>
      <c r="Y23" s="1"/>
    </row>
    <row r="24" spans="1:25">
      <c r="A24" s="104"/>
      <c r="B24" s="104"/>
      <c r="C24" s="104"/>
      <c r="D24" s="5"/>
      <c r="E24" s="6"/>
      <c r="F24" s="6"/>
      <c r="G24" s="6"/>
      <c r="H24" s="6"/>
      <c r="I24" s="6"/>
      <c r="J24" s="7"/>
      <c r="K24" s="7"/>
      <c r="L24" s="8"/>
      <c r="M24" s="9"/>
      <c r="N24" s="7"/>
      <c r="O24" s="8"/>
      <c r="P24" s="9"/>
      <c r="Q24" s="7"/>
      <c r="R24" s="8"/>
      <c r="S24" s="8"/>
      <c r="T24" s="8"/>
      <c r="U24" s="8"/>
      <c r="V24" s="10"/>
      <c r="W24" s="11"/>
      <c r="X24" s="1"/>
      <c r="Y24" s="1"/>
    </row>
    <row r="25" spans="1:25">
      <c r="A25" s="104"/>
      <c r="B25" s="104"/>
      <c r="C25" s="104"/>
      <c r="D25" s="5" t="s">
        <v>65</v>
      </c>
      <c r="E25" s="6">
        <v>44270.417793483801</v>
      </c>
      <c r="F25" s="6"/>
      <c r="G25" s="6"/>
      <c r="H25" s="6"/>
      <c r="I25" s="6"/>
      <c r="J25" s="7">
        <v>6184</v>
      </c>
      <c r="K25" s="7">
        <v>6117</v>
      </c>
      <c r="L25" s="8">
        <v>0.98916558861578296</v>
      </c>
      <c r="M25" s="9">
        <v>1476</v>
      </c>
      <c r="N25" s="7">
        <v>975</v>
      </c>
      <c r="O25" s="8">
        <v>0.15939185875429099</v>
      </c>
      <c r="P25" s="9">
        <v>312</v>
      </c>
      <c r="Q25" s="7">
        <v>255</v>
      </c>
      <c r="R25" s="8">
        <v>0.261538461538462</v>
      </c>
      <c r="S25" s="8">
        <v>4.1687101520353098E-2</v>
      </c>
      <c r="T25" s="8">
        <v>5.1005394801373199E-2</v>
      </c>
      <c r="U25" s="8">
        <v>0.211382113821138</v>
      </c>
      <c r="V25" s="10">
        <v>0.1</v>
      </c>
      <c r="W25" s="11" t="s">
        <v>66</v>
      </c>
      <c r="X25" s="1"/>
      <c r="Y25" s="1"/>
    </row>
    <row r="26" spans="1:25">
      <c r="A26" s="104"/>
      <c r="B26" s="104"/>
      <c r="C26" s="104"/>
      <c r="D26" s="5" t="s">
        <v>65</v>
      </c>
      <c r="E26" s="6">
        <v>44270.417793483801</v>
      </c>
      <c r="F26" s="34" t="s">
        <v>55</v>
      </c>
      <c r="G26" s="35">
        <v>1</v>
      </c>
      <c r="H26" s="36">
        <f>G26/P$25</f>
        <v>3.205128205128205E-3</v>
      </c>
      <c r="I26" s="36">
        <f>+G26/K$25</f>
        <v>1.6347882949158083E-4</v>
      </c>
      <c r="J26" s="7">
        <v>6184</v>
      </c>
      <c r="K26" s="7">
        <v>6117</v>
      </c>
      <c r="L26" s="8">
        <v>0.98916558861578296</v>
      </c>
      <c r="M26" s="9">
        <v>1476</v>
      </c>
      <c r="N26" s="7">
        <v>975</v>
      </c>
      <c r="O26" s="8">
        <v>0.15939185875429099</v>
      </c>
      <c r="P26" s="9">
        <v>312</v>
      </c>
      <c r="Q26" s="7">
        <v>255</v>
      </c>
      <c r="R26" s="8">
        <v>0.261538461538462</v>
      </c>
      <c r="S26" s="8">
        <v>4.1687101520353098E-2</v>
      </c>
      <c r="T26" s="8">
        <v>5.1005394801373199E-2</v>
      </c>
      <c r="U26" s="8">
        <v>0.211382113821138</v>
      </c>
      <c r="V26" s="10">
        <v>0.1</v>
      </c>
      <c r="W26" s="11"/>
      <c r="X26" s="1"/>
      <c r="Y26" s="1"/>
    </row>
    <row r="27" spans="1:25">
      <c r="A27" s="104"/>
      <c r="B27" s="104"/>
      <c r="C27" s="104"/>
      <c r="D27" s="5"/>
      <c r="E27" s="6"/>
      <c r="F27" s="6"/>
      <c r="G27" s="6"/>
      <c r="H27" s="6"/>
      <c r="I27" s="6"/>
      <c r="J27" s="7"/>
      <c r="K27" s="7"/>
      <c r="L27" s="8"/>
      <c r="M27" s="9"/>
      <c r="N27" s="7"/>
      <c r="O27" s="8"/>
      <c r="P27" s="9"/>
      <c r="Q27" s="7"/>
      <c r="R27" s="8"/>
      <c r="S27" s="8"/>
      <c r="T27" s="8"/>
      <c r="U27" s="8"/>
      <c r="V27" s="10"/>
      <c r="W27" s="11"/>
      <c r="X27" s="1"/>
      <c r="Y27" s="1"/>
    </row>
    <row r="28" spans="1:25">
      <c r="A28" s="104"/>
      <c r="B28" s="104"/>
      <c r="C28" s="104"/>
      <c r="D28" s="5" t="s">
        <v>67</v>
      </c>
      <c r="E28" s="6">
        <v>44277.375294826401</v>
      </c>
      <c r="F28" s="6"/>
      <c r="G28" s="6"/>
      <c r="H28" s="6"/>
      <c r="I28" s="6"/>
      <c r="J28" s="7">
        <v>6279</v>
      </c>
      <c r="K28" s="7">
        <v>6185</v>
      </c>
      <c r="L28" s="8">
        <v>0.98502946329033303</v>
      </c>
      <c r="M28" s="9">
        <v>1962</v>
      </c>
      <c r="N28" s="7">
        <v>1205</v>
      </c>
      <c r="O28" s="8">
        <v>0.19482619240096999</v>
      </c>
      <c r="P28" s="9">
        <v>581</v>
      </c>
      <c r="Q28" s="7">
        <v>419</v>
      </c>
      <c r="R28" s="8">
        <v>0.34771784232365099</v>
      </c>
      <c r="S28" s="8">
        <v>6.7744543249797895E-2</v>
      </c>
      <c r="T28" s="8">
        <v>9.3936944219886798E-2</v>
      </c>
      <c r="U28" s="8">
        <v>0.29612640163098902</v>
      </c>
      <c r="V28" s="10">
        <v>0.3</v>
      </c>
      <c r="W28" s="11" t="s">
        <v>68</v>
      </c>
      <c r="X28" s="1"/>
      <c r="Y28" s="1"/>
    </row>
    <row r="29" spans="1:25">
      <c r="A29" s="104"/>
      <c r="B29" s="104"/>
      <c r="C29" s="104"/>
      <c r="D29" s="5" t="s">
        <v>67</v>
      </c>
      <c r="E29" s="6">
        <v>44277.375294826401</v>
      </c>
      <c r="F29" s="34" t="s">
        <v>55</v>
      </c>
      <c r="G29" s="35">
        <v>3</v>
      </c>
      <c r="H29" s="36">
        <f>G29/P$28</f>
        <v>5.1635111876075735E-3</v>
      </c>
      <c r="I29" s="36">
        <f>+G29/K$28</f>
        <v>4.8504446240905415E-4</v>
      </c>
      <c r="J29" s="7">
        <v>6279</v>
      </c>
      <c r="K29" s="7">
        <v>6185</v>
      </c>
      <c r="L29" s="8">
        <v>0.98502946329033303</v>
      </c>
      <c r="M29" s="9">
        <v>1962</v>
      </c>
      <c r="N29" s="7">
        <v>1205</v>
      </c>
      <c r="O29" s="8">
        <v>0.19482619240096999</v>
      </c>
      <c r="P29" s="9">
        <v>581</v>
      </c>
      <c r="Q29" s="7">
        <v>419</v>
      </c>
      <c r="R29" s="8">
        <v>0.34771784232365099</v>
      </c>
      <c r="S29" s="8">
        <v>6.7744543249797895E-2</v>
      </c>
      <c r="T29" s="8">
        <v>9.3936944219886798E-2</v>
      </c>
      <c r="U29" s="8">
        <v>0.29612640163098902</v>
      </c>
      <c r="V29" s="10">
        <v>0.3</v>
      </c>
      <c r="W29" s="11"/>
      <c r="X29" s="1"/>
      <c r="Y29" s="1"/>
    </row>
    <row r="30" spans="1:25">
      <c r="A30" s="104"/>
      <c r="B30" s="104"/>
      <c r="C30" s="104"/>
      <c r="D30" s="5"/>
      <c r="E30" s="6"/>
      <c r="F30" s="6"/>
      <c r="G30" s="6"/>
      <c r="H30" s="6"/>
      <c r="I30" s="6"/>
      <c r="J30" s="7"/>
      <c r="K30" s="7"/>
      <c r="L30" s="8"/>
      <c r="M30" s="9"/>
      <c r="N30" s="7"/>
      <c r="O30" s="8"/>
      <c r="P30" s="9"/>
      <c r="Q30" s="7"/>
      <c r="R30" s="8"/>
      <c r="S30" s="8"/>
      <c r="T30" s="8"/>
      <c r="U30" s="8"/>
      <c r="V30" s="10"/>
      <c r="W30" s="11"/>
      <c r="X30" s="1"/>
      <c r="Y30" s="1"/>
    </row>
    <row r="31" spans="1:25">
      <c r="A31" s="104"/>
      <c r="B31" s="104"/>
      <c r="C31" s="105"/>
      <c r="D31" s="5" t="s">
        <v>69</v>
      </c>
      <c r="E31" s="6">
        <v>44284.375231909697</v>
      </c>
      <c r="F31" s="6"/>
      <c r="G31" s="6"/>
      <c r="H31" s="6"/>
      <c r="I31" s="6"/>
      <c r="J31" s="7">
        <v>6281</v>
      </c>
      <c r="K31" s="7">
        <v>6182</v>
      </c>
      <c r="L31" s="8">
        <v>0.984238178633975</v>
      </c>
      <c r="M31" s="9">
        <v>1458</v>
      </c>
      <c r="N31" s="7">
        <v>1009</v>
      </c>
      <c r="O31" s="8">
        <v>0.163215787770948</v>
      </c>
      <c r="P31" s="9">
        <v>324</v>
      </c>
      <c r="Q31" s="7">
        <v>293</v>
      </c>
      <c r="R31" s="8">
        <v>0.29038652130822601</v>
      </c>
      <c r="S31" s="8">
        <v>4.7395664833387301E-2</v>
      </c>
      <c r="T31" s="8">
        <v>5.2410223228728597E-2</v>
      </c>
      <c r="U31" s="8">
        <v>0.22222222222222199</v>
      </c>
      <c r="V31" s="10">
        <v>0.3</v>
      </c>
      <c r="W31" s="11" t="s">
        <v>70</v>
      </c>
      <c r="X31" s="1"/>
      <c r="Y31" s="1"/>
    </row>
    <row r="32" spans="1:25">
      <c r="A32" s="104"/>
      <c r="B32" s="104"/>
      <c r="C32" s="37"/>
      <c r="D32" s="5" t="s">
        <v>69</v>
      </c>
      <c r="E32" s="6">
        <v>44284.375231909697</v>
      </c>
      <c r="F32" s="42" t="s">
        <v>76</v>
      </c>
      <c r="G32" s="35">
        <v>0</v>
      </c>
      <c r="H32" s="36">
        <f>G32/P$32</f>
        <v>0</v>
      </c>
      <c r="I32" s="36">
        <f>+G32/K$32</f>
        <v>0</v>
      </c>
      <c r="J32" s="7">
        <v>6281</v>
      </c>
      <c r="K32" s="7">
        <v>6182</v>
      </c>
      <c r="L32" s="8">
        <v>0.984238178633975</v>
      </c>
      <c r="M32" s="9">
        <v>1458</v>
      </c>
      <c r="N32" s="7">
        <v>1009</v>
      </c>
      <c r="O32" s="8">
        <v>0.163215787770948</v>
      </c>
      <c r="P32" s="9">
        <v>324</v>
      </c>
      <c r="Q32" s="7">
        <v>293</v>
      </c>
      <c r="R32" s="8">
        <v>0.29038652130822601</v>
      </c>
      <c r="S32" s="8">
        <v>4.7395664833387301E-2</v>
      </c>
      <c r="T32" s="8">
        <v>5.2410223228728597E-2</v>
      </c>
      <c r="U32" s="8">
        <v>0.22222222222222199</v>
      </c>
      <c r="V32" s="10">
        <v>0.3</v>
      </c>
      <c r="W32" s="11"/>
      <c r="X32" s="1"/>
      <c r="Y32" s="1"/>
    </row>
    <row r="33" spans="1:25">
      <c r="A33" s="104"/>
      <c r="B33" s="104"/>
      <c r="C33" s="37"/>
      <c r="D33" s="5"/>
      <c r="E33" s="6"/>
      <c r="F33" s="6"/>
      <c r="G33" s="6"/>
      <c r="H33" s="6"/>
      <c r="I33" s="6"/>
      <c r="J33" s="7"/>
      <c r="K33" s="7"/>
      <c r="L33" s="8"/>
      <c r="M33" s="9"/>
      <c r="N33" s="7"/>
      <c r="O33" s="8"/>
      <c r="P33" s="9"/>
      <c r="Q33" s="7"/>
      <c r="R33" s="8"/>
      <c r="S33" s="8"/>
      <c r="T33" s="8"/>
      <c r="U33" s="8"/>
      <c r="V33" s="10"/>
      <c r="W33" s="11"/>
      <c r="X33" s="1"/>
      <c r="Y33" s="1"/>
    </row>
    <row r="34" spans="1:25">
      <c r="A34" s="104"/>
      <c r="B34" s="105"/>
      <c r="C34" s="108" t="s">
        <v>71</v>
      </c>
      <c r="D34" s="98"/>
      <c r="E34" s="12" t="s">
        <v>0</v>
      </c>
      <c r="F34" s="12"/>
      <c r="G34" s="12"/>
      <c r="H34" s="12"/>
      <c r="I34" s="12"/>
      <c r="J34" s="13">
        <v>49766</v>
      </c>
      <c r="K34" s="13">
        <v>49169</v>
      </c>
      <c r="L34" s="14">
        <v>0.98800385805570101</v>
      </c>
      <c r="M34" s="15">
        <v>10576</v>
      </c>
      <c r="N34" s="13">
        <v>7023</v>
      </c>
      <c r="O34" s="14">
        <v>0.14283389940816399</v>
      </c>
      <c r="P34" s="15">
        <v>1855</v>
      </c>
      <c r="Q34" s="13">
        <v>1519</v>
      </c>
      <c r="R34" s="14">
        <v>0.21628933504200501</v>
      </c>
      <c r="S34" s="14">
        <v>3.0893449124448299E-2</v>
      </c>
      <c r="T34" s="14">
        <v>3.7727023124326298E-2</v>
      </c>
      <c r="U34" s="14">
        <v>0.17539712556732201</v>
      </c>
      <c r="V34" s="12" t="s">
        <v>0</v>
      </c>
      <c r="W34" s="12" t="s">
        <v>0</v>
      </c>
      <c r="X34" s="1"/>
      <c r="Y34" s="1"/>
    </row>
    <row r="35" spans="1:25">
      <c r="A35" s="105"/>
      <c r="B35" s="109" t="s">
        <v>72</v>
      </c>
      <c r="C35" s="97"/>
      <c r="D35" s="98"/>
      <c r="E35" s="16" t="s">
        <v>0</v>
      </c>
      <c r="F35" s="16"/>
      <c r="G35" s="16"/>
      <c r="H35" s="16"/>
      <c r="I35" s="16"/>
      <c r="J35" s="17">
        <v>49766</v>
      </c>
      <c r="K35" s="17">
        <v>49169</v>
      </c>
      <c r="L35" s="18">
        <v>0.98800385805570101</v>
      </c>
      <c r="M35" s="19">
        <v>10576</v>
      </c>
      <c r="N35" s="17">
        <v>7023</v>
      </c>
      <c r="O35" s="18">
        <v>0.14283389940816399</v>
      </c>
      <c r="P35" s="19">
        <v>1855</v>
      </c>
      <c r="Q35" s="17">
        <v>1519</v>
      </c>
      <c r="R35" s="18">
        <v>0.21628933504200501</v>
      </c>
      <c r="S35" s="18">
        <v>3.0893449124448299E-2</v>
      </c>
      <c r="T35" s="18">
        <v>3.7727023124326298E-2</v>
      </c>
      <c r="U35" s="18">
        <v>0.17539712556732201</v>
      </c>
      <c r="V35" s="16" t="s">
        <v>0</v>
      </c>
      <c r="W35" s="16" t="s">
        <v>0</v>
      </c>
      <c r="X35" s="1"/>
      <c r="Y35" s="1"/>
    </row>
    <row r="36" spans="1:25">
      <c r="A36" s="96" t="s">
        <v>73</v>
      </c>
      <c r="B36" s="97"/>
      <c r="C36" s="97"/>
      <c r="D36" s="98"/>
      <c r="E36" s="20" t="s">
        <v>0</v>
      </c>
      <c r="F36" s="20"/>
      <c r="G36" s="20"/>
      <c r="H36" s="20"/>
      <c r="I36" s="20"/>
      <c r="J36" s="21">
        <v>49766</v>
      </c>
      <c r="K36" s="21">
        <v>49169</v>
      </c>
      <c r="L36" s="22">
        <v>0.98800385805570101</v>
      </c>
      <c r="M36" s="23">
        <v>10576</v>
      </c>
      <c r="N36" s="21">
        <v>7023</v>
      </c>
      <c r="O36" s="22">
        <v>0.14283389940816399</v>
      </c>
      <c r="P36" s="23">
        <v>1855</v>
      </c>
      <c r="Q36" s="21">
        <v>1519</v>
      </c>
      <c r="R36" s="22">
        <v>0.21628933504200501</v>
      </c>
      <c r="S36" s="22">
        <v>3.0893449124448299E-2</v>
      </c>
      <c r="T36" s="22">
        <v>3.7727023124326298E-2</v>
      </c>
      <c r="U36" s="22">
        <v>0.17539712556732201</v>
      </c>
      <c r="V36" s="20" t="s">
        <v>0</v>
      </c>
      <c r="W36" s="20" t="s">
        <v>0</v>
      </c>
      <c r="X36" s="1"/>
      <c r="Y36" s="1"/>
    </row>
    <row r="37" spans="1:25">
      <c r="A37" s="99" t="s">
        <v>74</v>
      </c>
      <c r="B37" s="97"/>
      <c r="C37" s="97"/>
      <c r="D37" s="98"/>
      <c r="E37" s="24" t="s">
        <v>0</v>
      </c>
      <c r="F37" s="24"/>
      <c r="G37" s="24"/>
      <c r="H37" s="24"/>
      <c r="I37" s="24"/>
      <c r="J37" s="25">
        <v>49766</v>
      </c>
      <c r="K37" s="25">
        <v>49169</v>
      </c>
      <c r="L37" s="26">
        <v>0.98800385805570101</v>
      </c>
      <c r="M37" s="27">
        <v>10576</v>
      </c>
      <c r="N37" s="25">
        <v>7023</v>
      </c>
      <c r="O37" s="26">
        <v>0.14283389940816399</v>
      </c>
      <c r="P37" s="27">
        <v>1855</v>
      </c>
      <c r="Q37" s="25">
        <v>1519</v>
      </c>
      <c r="R37" s="26">
        <v>0.21628933504200501</v>
      </c>
      <c r="S37" s="26">
        <v>3.0893449124448299E-2</v>
      </c>
      <c r="T37" s="26">
        <v>3.7727023124326298E-2</v>
      </c>
      <c r="U37" s="26">
        <v>0.17539712556732201</v>
      </c>
      <c r="V37" s="24" t="s">
        <v>0</v>
      </c>
      <c r="W37" s="24" t="s">
        <v>0</v>
      </c>
      <c r="X37" s="1"/>
      <c r="Y37" s="1"/>
    </row>
    <row r="38" spans="1:25" ht="0" hidden="1" customHeight="1"/>
  </sheetData>
  <autoFilter ref="A3:W3" xr:uid="{00000000-0009-0000-0000-000002000000}"/>
  <mergeCells count="8">
    <mergeCell ref="A36:D36"/>
    <mergeCell ref="A37:D37"/>
    <mergeCell ref="A2:D2"/>
    <mergeCell ref="A4:A35"/>
    <mergeCell ref="B4:B34"/>
    <mergeCell ref="C4:C31"/>
    <mergeCell ref="C34:D34"/>
    <mergeCell ref="B35:D35"/>
  </mergeCells>
  <hyperlinks>
    <hyperlink ref="D4" r:id="rId1" xr:uid="{00000000-0004-0000-0200-000000000000}"/>
    <hyperlink ref="D7" r:id="rId2" xr:uid="{00000000-0004-0000-0200-000001000000}"/>
    <hyperlink ref="D12" r:id="rId3" xr:uid="{00000000-0004-0000-0200-000002000000}"/>
    <hyperlink ref="D17" r:id="rId4" xr:uid="{00000000-0004-0000-0200-000003000000}"/>
    <hyperlink ref="D20" r:id="rId5" xr:uid="{00000000-0004-0000-0200-000004000000}"/>
    <hyperlink ref="D25" r:id="rId6" xr:uid="{00000000-0004-0000-0200-000005000000}"/>
    <hyperlink ref="D28" r:id="rId7" xr:uid="{00000000-0004-0000-0200-000006000000}"/>
    <hyperlink ref="D31" r:id="rId8" xr:uid="{00000000-0004-0000-0200-000007000000}"/>
    <hyperlink ref="D5" r:id="rId9" xr:uid="{00000000-0004-0000-0200-000008000000}"/>
    <hyperlink ref="D8" r:id="rId10" xr:uid="{00000000-0004-0000-0200-000009000000}"/>
    <hyperlink ref="D9" r:id="rId11" xr:uid="{00000000-0004-0000-0200-00000A000000}"/>
    <hyperlink ref="D10" r:id="rId12" xr:uid="{00000000-0004-0000-0200-00000B000000}"/>
    <hyperlink ref="D13" r:id="rId13" xr:uid="{00000000-0004-0000-0200-00000C000000}"/>
    <hyperlink ref="D14" r:id="rId14" xr:uid="{00000000-0004-0000-0200-00000D000000}"/>
    <hyperlink ref="D15" r:id="rId15" xr:uid="{00000000-0004-0000-0200-00000E000000}"/>
    <hyperlink ref="D18" r:id="rId16" xr:uid="{00000000-0004-0000-0200-00000F000000}"/>
    <hyperlink ref="D21" r:id="rId17" xr:uid="{00000000-0004-0000-0200-000010000000}"/>
    <hyperlink ref="D22" r:id="rId18" xr:uid="{00000000-0004-0000-0200-000011000000}"/>
    <hyperlink ref="D23" r:id="rId19" xr:uid="{00000000-0004-0000-0200-000012000000}"/>
    <hyperlink ref="D26" r:id="rId20" xr:uid="{00000000-0004-0000-0200-000013000000}"/>
    <hyperlink ref="D29" r:id="rId21" xr:uid="{00000000-0004-0000-0200-000014000000}"/>
    <hyperlink ref="D32" r:id="rId22" xr:uid="{00000000-0004-0000-0200-00001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6"/>
  <sheetViews>
    <sheetView workbookViewId="0">
      <selection activeCell="A2" sqref="A2:D2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.88671875" style="2" customWidth="1"/>
    <col min="5" max="5" width="30.44140625" style="2" customWidth="1"/>
    <col min="6" max="10" width="9.5546875" style="2" customWidth="1"/>
    <col min="11" max="12" width="8.88671875" style="2" customWidth="1"/>
    <col min="13" max="13" width="9.109375" style="2" customWidth="1"/>
    <col min="14" max="16" width="8.88671875" style="2" customWidth="1"/>
    <col min="17" max="18" width="8.33203125" style="2" customWidth="1"/>
    <col min="19" max="19" width="6.88671875" style="2" customWidth="1"/>
    <col min="20" max="21" width="8.33203125" style="2" customWidth="1"/>
    <col min="22" max="23" width="6.88671875" style="2" customWidth="1"/>
    <col min="24" max="24" width="37.5546875" style="2" customWidth="1"/>
    <col min="25" max="25" width="5.88671875" style="2" customWidth="1"/>
    <col min="26" max="26" width="255" style="2" customWidth="1"/>
    <col min="27" max="16384" width="9.109375" style="2"/>
  </cols>
  <sheetData>
    <row r="1" spans="1:26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3" customFormat="1" ht="42" customHeight="1">
      <c r="A2" s="100" t="s">
        <v>90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6" ht="42">
      <c r="A3" s="3" t="s">
        <v>1</v>
      </c>
      <c r="B3" s="4" t="s">
        <v>2</v>
      </c>
      <c r="C3" s="3" t="s">
        <v>3</v>
      </c>
      <c r="D3" s="112" t="s">
        <v>4</v>
      </c>
      <c r="E3" s="98"/>
      <c r="F3" s="4" t="s">
        <v>5</v>
      </c>
      <c r="G3" s="28" t="s">
        <v>33</v>
      </c>
      <c r="H3" s="29" t="s">
        <v>34</v>
      </c>
      <c r="I3" s="30" t="s">
        <v>35</v>
      </c>
      <c r="J3" s="30" t="s">
        <v>36</v>
      </c>
      <c r="K3" s="4" t="s">
        <v>6</v>
      </c>
      <c r="L3" s="4" t="s">
        <v>7</v>
      </c>
      <c r="M3" s="4" t="s">
        <v>8</v>
      </c>
      <c r="N3" s="4" t="s">
        <v>11</v>
      </c>
      <c r="O3" s="4" t="s">
        <v>9</v>
      </c>
      <c r="P3" s="4" t="s">
        <v>10</v>
      </c>
      <c r="Q3" s="4" t="s">
        <v>15</v>
      </c>
      <c r="R3" s="4" t="s">
        <v>12</v>
      </c>
      <c r="S3" s="4" t="s">
        <v>14</v>
      </c>
      <c r="T3" s="4" t="s">
        <v>13</v>
      </c>
      <c r="U3" s="4" t="s">
        <v>16</v>
      </c>
      <c r="V3" s="4" t="s">
        <v>17</v>
      </c>
      <c r="W3" s="4" t="s">
        <v>18</v>
      </c>
      <c r="X3" s="4" t="s">
        <v>19</v>
      </c>
      <c r="Y3" s="1"/>
      <c r="Z3" s="1"/>
    </row>
    <row r="4" spans="1:26">
      <c r="A4" s="102" t="s">
        <v>20</v>
      </c>
      <c r="B4" s="106">
        <v>44287</v>
      </c>
      <c r="C4" s="102" t="s">
        <v>21</v>
      </c>
      <c r="D4" s="110" t="s">
        <v>77</v>
      </c>
      <c r="E4" s="111"/>
      <c r="F4" s="6">
        <v>44291.396023113397</v>
      </c>
      <c r="G4" s="6"/>
      <c r="H4" s="6"/>
      <c r="I4" s="6"/>
      <c r="J4" s="6"/>
      <c r="K4" s="7">
        <v>3137</v>
      </c>
      <c r="L4" s="7">
        <v>3117</v>
      </c>
      <c r="M4" s="8">
        <v>0.99362448198916198</v>
      </c>
      <c r="N4" s="9">
        <v>1453</v>
      </c>
      <c r="O4" s="7">
        <v>960</v>
      </c>
      <c r="P4" s="8">
        <v>0.30798845043310902</v>
      </c>
      <c r="Q4" s="9">
        <v>358</v>
      </c>
      <c r="R4" s="7">
        <v>327</v>
      </c>
      <c r="S4" s="8">
        <v>0.34062500000000001</v>
      </c>
      <c r="T4" s="8">
        <v>0.10490856592877799</v>
      </c>
      <c r="U4" s="8">
        <v>0.11485402630734701</v>
      </c>
      <c r="V4" s="8">
        <v>0.24638678596008301</v>
      </c>
      <c r="W4" s="10">
        <v>0.1</v>
      </c>
      <c r="X4" s="11" t="s">
        <v>78</v>
      </c>
      <c r="Y4" s="1"/>
      <c r="Z4" s="1"/>
    </row>
    <row r="5" spans="1:26">
      <c r="A5" s="103"/>
      <c r="B5" s="107"/>
      <c r="C5" s="103"/>
      <c r="D5" s="110" t="s">
        <v>77</v>
      </c>
      <c r="E5" s="111"/>
      <c r="F5" s="6">
        <v>44291.396023113397</v>
      </c>
      <c r="G5" s="34" t="s">
        <v>76</v>
      </c>
      <c r="H5" s="35">
        <v>2</v>
      </c>
      <c r="I5" s="36">
        <f>H5/Q$4</f>
        <v>5.5865921787709499E-3</v>
      </c>
      <c r="J5" s="36">
        <f>+H5/L$4</f>
        <v>6.4164260506897658E-4</v>
      </c>
      <c r="K5" s="7">
        <v>3137</v>
      </c>
      <c r="L5" s="7">
        <v>3117</v>
      </c>
      <c r="M5" s="8">
        <v>0.99362448198916198</v>
      </c>
      <c r="N5" s="9">
        <v>1453</v>
      </c>
      <c r="O5" s="7">
        <v>960</v>
      </c>
      <c r="P5" s="8">
        <v>0.30798845043310902</v>
      </c>
      <c r="Q5" s="9">
        <v>358</v>
      </c>
      <c r="R5" s="7">
        <v>327</v>
      </c>
      <c r="S5" s="8">
        <v>0.34062500000000001</v>
      </c>
      <c r="T5" s="8">
        <v>0.10490856592877799</v>
      </c>
      <c r="U5" s="8">
        <v>0.11485402630734701</v>
      </c>
      <c r="V5" s="8">
        <v>0.24638678596008301</v>
      </c>
      <c r="W5" s="10">
        <v>0.1</v>
      </c>
      <c r="X5" s="11"/>
      <c r="Y5" s="1"/>
      <c r="Z5" s="1"/>
    </row>
    <row r="6" spans="1:26">
      <c r="A6" s="103"/>
      <c r="B6" s="107"/>
      <c r="C6" s="103"/>
      <c r="D6" s="110" t="s">
        <v>77</v>
      </c>
      <c r="E6" s="111"/>
      <c r="F6" s="6">
        <v>44291.396023113397</v>
      </c>
      <c r="G6" s="34" t="s">
        <v>91</v>
      </c>
      <c r="H6" s="35">
        <v>0</v>
      </c>
      <c r="I6" s="36">
        <f>H6/Q$4</f>
        <v>0</v>
      </c>
      <c r="J6" s="36">
        <f>+H6/L$4</f>
        <v>0</v>
      </c>
      <c r="K6" s="7">
        <v>3137</v>
      </c>
      <c r="L6" s="7">
        <v>3117</v>
      </c>
      <c r="M6" s="8">
        <v>0.99362448198916198</v>
      </c>
      <c r="N6" s="9">
        <v>1453</v>
      </c>
      <c r="O6" s="7">
        <v>960</v>
      </c>
      <c r="P6" s="8">
        <v>0.30798845043310902</v>
      </c>
      <c r="Q6" s="9">
        <v>358</v>
      </c>
      <c r="R6" s="7">
        <v>327</v>
      </c>
      <c r="S6" s="8">
        <v>0.34062500000000001</v>
      </c>
      <c r="T6" s="8">
        <v>0.10490856592877799</v>
      </c>
      <c r="U6" s="8">
        <v>0.11485402630734701</v>
      </c>
      <c r="V6" s="8">
        <v>0.24638678596008301</v>
      </c>
      <c r="W6" s="10">
        <v>0.1</v>
      </c>
      <c r="X6" s="11"/>
      <c r="Y6" s="1"/>
      <c r="Z6" s="1"/>
    </row>
    <row r="7" spans="1:26">
      <c r="A7" s="103"/>
      <c r="B7" s="107"/>
      <c r="C7" s="103"/>
      <c r="D7" s="5"/>
      <c r="E7" s="54"/>
      <c r="F7" s="6"/>
      <c r="G7" s="6"/>
      <c r="H7" s="6"/>
      <c r="I7" s="6"/>
      <c r="J7" s="6"/>
      <c r="K7" s="7"/>
      <c r="L7" s="7"/>
      <c r="M7" s="8"/>
      <c r="N7" s="9"/>
      <c r="O7" s="7"/>
      <c r="P7" s="8"/>
      <c r="Q7" s="9"/>
      <c r="R7" s="7"/>
      <c r="S7" s="8"/>
      <c r="T7" s="8"/>
      <c r="U7" s="8"/>
      <c r="V7" s="8"/>
      <c r="W7" s="10"/>
      <c r="X7" s="11"/>
      <c r="Y7" s="1"/>
      <c r="Z7" s="1"/>
    </row>
    <row r="8" spans="1:26">
      <c r="A8" s="104"/>
      <c r="B8" s="104"/>
      <c r="C8" s="104"/>
      <c r="D8" s="110" t="s">
        <v>79</v>
      </c>
      <c r="E8" s="111"/>
      <c r="F8" s="6">
        <v>44295.416988657402</v>
      </c>
      <c r="G8" s="6"/>
      <c r="H8" s="6"/>
      <c r="I8" s="6"/>
      <c r="J8" s="6"/>
      <c r="K8" s="7">
        <v>10847</v>
      </c>
      <c r="L8" s="7">
        <v>10512</v>
      </c>
      <c r="M8" s="8">
        <v>0.96911588457638098</v>
      </c>
      <c r="N8" s="9">
        <v>3562</v>
      </c>
      <c r="O8" s="7">
        <v>2292</v>
      </c>
      <c r="P8" s="8">
        <v>0.21803652968036499</v>
      </c>
      <c r="Q8" s="9">
        <v>663</v>
      </c>
      <c r="R8" s="7">
        <v>562</v>
      </c>
      <c r="S8" s="8">
        <v>0.245200698080279</v>
      </c>
      <c r="T8" s="8">
        <v>5.3462709284627097E-2</v>
      </c>
      <c r="U8" s="8">
        <v>6.3070776255707797E-2</v>
      </c>
      <c r="V8" s="8">
        <v>0.186131386861314</v>
      </c>
      <c r="W8" s="10">
        <v>0.1</v>
      </c>
      <c r="X8" s="11"/>
      <c r="Y8" s="1"/>
      <c r="Z8" s="1"/>
    </row>
    <row r="9" spans="1:26">
      <c r="A9" s="104"/>
      <c r="B9" s="104"/>
      <c r="C9" s="104"/>
      <c r="D9" s="113" t="s">
        <v>0</v>
      </c>
      <c r="E9" s="49" t="s">
        <v>80</v>
      </c>
      <c r="F9" s="50" t="s">
        <v>0</v>
      </c>
      <c r="G9" s="50"/>
      <c r="H9" s="50"/>
      <c r="I9" s="50"/>
      <c r="J9" s="50"/>
      <c r="K9" s="51">
        <v>8863</v>
      </c>
      <c r="L9" s="51">
        <v>8822</v>
      </c>
      <c r="M9" s="52">
        <v>0.99537402685320997</v>
      </c>
      <c r="N9" s="53">
        <v>2981</v>
      </c>
      <c r="O9" s="51">
        <v>1959</v>
      </c>
      <c r="P9" s="52">
        <v>0.22205849013829099</v>
      </c>
      <c r="Q9" s="53">
        <v>551</v>
      </c>
      <c r="R9" s="51">
        <v>481</v>
      </c>
      <c r="S9" s="52">
        <v>0.24553343542623801</v>
      </c>
      <c r="T9" s="52">
        <v>5.4522783949217897E-2</v>
      </c>
      <c r="U9" s="52">
        <v>6.2457492632056202E-2</v>
      </c>
      <c r="V9" s="52">
        <v>0.18483730291848399</v>
      </c>
      <c r="W9" s="50">
        <v>0.1</v>
      </c>
      <c r="X9" s="50" t="s">
        <v>81</v>
      </c>
      <c r="Y9" s="1"/>
      <c r="Z9" s="1"/>
    </row>
    <row r="10" spans="1:26">
      <c r="A10" s="104"/>
      <c r="B10" s="104"/>
      <c r="C10" s="104"/>
      <c r="D10" s="114"/>
      <c r="E10" s="49" t="s">
        <v>82</v>
      </c>
      <c r="F10" s="50" t="s">
        <v>0</v>
      </c>
      <c r="G10" s="50"/>
      <c r="H10" s="50"/>
      <c r="I10" s="50"/>
      <c r="J10" s="50"/>
      <c r="K10" s="51">
        <v>1984</v>
      </c>
      <c r="L10" s="51">
        <v>1690</v>
      </c>
      <c r="M10" s="52">
        <v>0.85181451612903203</v>
      </c>
      <c r="N10" s="53">
        <v>581</v>
      </c>
      <c r="O10" s="51">
        <v>333</v>
      </c>
      <c r="P10" s="52">
        <v>0.197041420118343</v>
      </c>
      <c r="Q10" s="53">
        <v>112</v>
      </c>
      <c r="R10" s="51">
        <v>81</v>
      </c>
      <c r="S10" s="52">
        <v>0.24324324324324301</v>
      </c>
      <c r="T10" s="52">
        <v>4.7928994082840203E-2</v>
      </c>
      <c r="U10" s="52">
        <v>6.6272189349112401E-2</v>
      </c>
      <c r="V10" s="52">
        <v>0.19277108433734899</v>
      </c>
      <c r="W10" s="50">
        <v>0.1</v>
      </c>
      <c r="X10" s="50" t="s">
        <v>81</v>
      </c>
      <c r="Y10" s="1"/>
      <c r="Z10" s="1"/>
    </row>
    <row r="11" spans="1:26">
      <c r="A11" s="104"/>
      <c r="B11" s="104"/>
      <c r="C11" s="104"/>
      <c r="D11" s="110" t="s">
        <v>83</v>
      </c>
      <c r="E11" s="111"/>
      <c r="F11" s="6">
        <v>44298.427218483797</v>
      </c>
      <c r="G11" s="6"/>
      <c r="H11" s="6"/>
      <c r="I11" s="6"/>
      <c r="J11" s="6"/>
      <c r="K11" s="7">
        <v>3165</v>
      </c>
      <c r="L11" s="7">
        <v>3146</v>
      </c>
      <c r="M11" s="8">
        <v>0.99399684044233805</v>
      </c>
      <c r="N11" s="9">
        <v>1277</v>
      </c>
      <c r="O11" s="7">
        <v>897</v>
      </c>
      <c r="P11" s="8">
        <v>0.28512396694214898</v>
      </c>
      <c r="Q11" s="9">
        <v>331</v>
      </c>
      <c r="R11" s="7">
        <v>283</v>
      </c>
      <c r="S11" s="8">
        <v>0.31549609810479401</v>
      </c>
      <c r="T11" s="8">
        <v>8.9955499046408094E-2</v>
      </c>
      <c r="U11" s="8">
        <v>0.105212968849332</v>
      </c>
      <c r="V11" s="8">
        <v>0.25920125293656998</v>
      </c>
      <c r="W11" s="10">
        <v>0.3</v>
      </c>
      <c r="X11" s="11" t="s">
        <v>84</v>
      </c>
      <c r="Y11" s="1"/>
      <c r="Z11" s="1"/>
    </row>
    <row r="12" spans="1:26">
      <c r="A12" s="104"/>
      <c r="B12" s="104"/>
      <c r="C12" s="104"/>
      <c r="D12" s="110" t="s">
        <v>83</v>
      </c>
      <c r="E12" s="111"/>
      <c r="F12" s="6">
        <v>44298.427218483797</v>
      </c>
      <c r="G12" s="34" t="s">
        <v>76</v>
      </c>
      <c r="H12" s="35">
        <v>1</v>
      </c>
      <c r="I12" s="36">
        <f>H12/Q$11</f>
        <v>3.0211480362537764E-3</v>
      </c>
      <c r="J12" s="36">
        <f>+H12/L$11</f>
        <v>3.178639542275906E-4</v>
      </c>
      <c r="K12" s="7">
        <v>3165</v>
      </c>
      <c r="L12" s="7">
        <v>3146</v>
      </c>
      <c r="M12" s="8">
        <v>0.99399684044233805</v>
      </c>
      <c r="N12" s="9">
        <v>1277</v>
      </c>
      <c r="O12" s="7">
        <v>897</v>
      </c>
      <c r="P12" s="8">
        <v>0.28512396694214898</v>
      </c>
      <c r="Q12" s="9">
        <v>331</v>
      </c>
      <c r="R12" s="7">
        <v>283</v>
      </c>
      <c r="S12" s="8">
        <v>0.31549609810479401</v>
      </c>
      <c r="T12" s="8">
        <v>8.9955499046408094E-2</v>
      </c>
      <c r="U12" s="8">
        <v>0.105212968849332</v>
      </c>
      <c r="V12" s="8">
        <v>0.25920125293656998</v>
      </c>
      <c r="W12" s="10">
        <v>0.3</v>
      </c>
      <c r="X12" s="11"/>
      <c r="Y12" s="1"/>
      <c r="Z12" s="1"/>
    </row>
    <row r="13" spans="1:26">
      <c r="A13" s="104"/>
      <c r="B13" s="104"/>
      <c r="C13" s="104"/>
      <c r="D13" s="110" t="s">
        <v>83</v>
      </c>
      <c r="E13" s="111"/>
      <c r="F13" s="6">
        <v>44298.427218483797</v>
      </c>
      <c r="G13" s="34" t="s">
        <v>91</v>
      </c>
      <c r="H13" s="35">
        <v>1</v>
      </c>
      <c r="I13" s="36">
        <f t="shared" ref="I13" si="0">H13/Q$4</f>
        <v>2.7932960893854749E-3</v>
      </c>
      <c r="J13" s="36">
        <f t="shared" ref="J13" si="1">+H13/L$4</f>
        <v>3.2082130253448829E-4</v>
      </c>
      <c r="K13" s="7">
        <v>3165</v>
      </c>
      <c r="L13" s="7">
        <v>3146</v>
      </c>
      <c r="M13" s="8">
        <v>0.99399684044233805</v>
      </c>
      <c r="N13" s="9">
        <v>1277</v>
      </c>
      <c r="O13" s="7">
        <v>897</v>
      </c>
      <c r="P13" s="8">
        <v>0.28512396694214898</v>
      </c>
      <c r="Q13" s="9">
        <v>331</v>
      </c>
      <c r="R13" s="7">
        <v>283</v>
      </c>
      <c r="S13" s="8">
        <v>0.31549609810479401</v>
      </c>
      <c r="T13" s="8">
        <v>8.9955499046408094E-2</v>
      </c>
      <c r="U13" s="8">
        <v>0.105212968849332</v>
      </c>
      <c r="V13" s="8">
        <v>0.25920125293656998</v>
      </c>
      <c r="W13" s="10">
        <v>0.3</v>
      </c>
      <c r="X13" s="11"/>
      <c r="Y13" s="1"/>
      <c r="Z13" s="1"/>
    </row>
    <row r="14" spans="1:26">
      <c r="A14" s="104"/>
      <c r="B14" s="104"/>
      <c r="C14" s="104"/>
      <c r="D14" s="5"/>
      <c r="E14" s="54"/>
      <c r="F14" s="6"/>
      <c r="G14" s="6"/>
      <c r="H14" s="6"/>
      <c r="I14" s="6"/>
      <c r="J14" s="6"/>
      <c r="K14" s="7"/>
      <c r="L14" s="7"/>
      <c r="M14" s="8"/>
      <c r="N14" s="9"/>
      <c r="O14" s="7"/>
      <c r="P14" s="8"/>
      <c r="Q14" s="9"/>
      <c r="R14" s="7"/>
      <c r="S14" s="8"/>
      <c r="T14" s="8"/>
      <c r="U14" s="8"/>
      <c r="V14" s="8"/>
      <c r="W14" s="10"/>
      <c r="X14" s="11"/>
      <c r="Y14" s="1"/>
      <c r="Z14" s="1"/>
    </row>
    <row r="15" spans="1:26">
      <c r="A15" s="104"/>
      <c r="B15" s="104"/>
      <c r="C15" s="104"/>
      <c r="D15" s="110" t="s">
        <v>85</v>
      </c>
      <c r="E15" s="111"/>
      <c r="F15" s="6">
        <v>44305.427318402799</v>
      </c>
      <c r="G15" s="6"/>
      <c r="H15" s="6"/>
      <c r="I15" s="6"/>
      <c r="J15" s="6"/>
      <c r="K15" s="7">
        <v>3180</v>
      </c>
      <c r="L15" s="7">
        <v>3165</v>
      </c>
      <c r="M15" s="8">
        <v>0.99528301886792403</v>
      </c>
      <c r="N15" s="9">
        <v>1503</v>
      </c>
      <c r="O15" s="7">
        <v>985</v>
      </c>
      <c r="P15" s="8">
        <v>0.31121642969984198</v>
      </c>
      <c r="Q15" s="9">
        <v>442</v>
      </c>
      <c r="R15" s="7">
        <v>352</v>
      </c>
      <c r="S15" s="8">
        <v>0.35736040609137099</v>
      </c>
      <c r="T15" s="8">
        <v>0.111216429699842</v>
      </c>
      <c r="U15" s="8">
        <v>0.13965244865718801</v>
      </c>
      <c r="V15" s="8">
        <v>0.29407850964737198</v>
      </c>
      <c r="W15" s="10">
        <v>0.1</v>
      </c>
      <c r="X15" s="11" t="s">
        <v>86</v>
      </c>
      <c r="Y15" s="1"/>
      <c r="Z15" s="1"/>
    </row>
    <row r="16" spans="1:26">
      <c r="A16" s="104"/>
      <c r="B16" s="104"/>
      <c r="C16" s="104"/>
      <c r="D16" s="110" t="s">
        <v>85</v>
      </c>
      <c r="E16" s="111"/>
      <c r="F16" s="6">
        <v>44305.427318402799</v>
      </c>
      <c r="G16" s="34" t="s">
        <v>92</v>
      </c>
      <c r="H16" s="35">
        <v>1</v>
      </c>
      <c r="I16" s="36">
        <f>H16/Q$15</f>
        <v>2.2624434389140274E-3</v>
      </c>
      <c r="J16" s="36">
        <f>+H16/L$15</f>
        <v>3.1595576619273299E-4</v>
      </c>
      <c r="K16" s="7">
        <v>3180</v>
      </c>
      <c r="L16" s="7">
        <v>3165</v>
      </c>
      <c r="M16" s="8">
        <v>0.99528301886792403</v>
      </c>
      <c r="N16" s="9">
        <v>1503</v>
      </c>
      <c r="O16" s="7">
        <v>985</v>
      </c>
      <c r="P16" s="8">
        <v>0.31121642969984198</v>
      </c>
      <c r="Q16" s="9">
        <v>442</v>
      </c>
      <c r="R16" s="7">
        <v>352</v>
      </c>
      <c r="S16" s="8">
        <v>0.35736040609137099</v>
      </c>
      <c r="T16" s="8">
        <v>0.111216429699842</v>
      </c>
      <c r="U16" s="8">
        <v>0.13965244865718801</v>
      </c>
      <c r="V16" s="8">
        <v>0.29407850964737198</v>
      </c>
      <c r="W16" s="10">
        <v>0.1</v>
      </c>
      <c r="X16" s="11"/>
      <c r="Y16" s="1"/>
      <c r="Z16" s="1"/>
    </row>
    <row r="17" spans="1:26">
      <c r="A17" s="104"/>
      <c r="B17" s="104"/>
      <c r="C17" s="104"/>
      <c r="D17" s="110" t="s">
        <v>85</v>
      </c>
      <c r="E17" s="111"/>
      <c r="F17" s="6">
        <v>44305.427318402799</v>
      </c>
      <c r="G17" s="34" t="s">
        <v>91</v>
      </c>
      <c r="H17" s="35">
        <v>1</v>
      </c>
      <c r="I17" s="36">
        <f>H17/Q$15</f>
        <v>2.2624434389140274E-3</v>
      </c>
      <c r="J17" s="36">
        <f>+H17/L$15</f>
        <v>3.1595576619273299E-4</v>
      </c>
      <c r="K17" s="7">
        <v>3180</v>
      </c>
      <c r="L17" s="7">
        <v>3165</v>
      </c>
      <c r="M17" s="8">
        <v>0.99528301886792403</v>
      </c>
      <c r="N17" s="9">
        <v>1503</v>
      </c>
      <c r="O17" s="7">
        <v>985</v>
      </c>
      <c r="P17" s="8">
        <v>0.31121642969984198</v>
      </c>
      <c r="Q17" s="9">
        <v>442</v>
      </c>
      <c r="R17" s="7">
        <v>352</v>
      </c>
      <c r="S17" s="8">
        <v>0.35736040609137099</v>
      </c>
      <c r="T17" s="8">
        <v>0.111216429699842</v>
      </c>
      <c r="U17" s="8">
        <v>0.13965244865718801</v>
      </c>
      <c r="V17" s="8">
        <v>0.29407850964737198</v>
      </c>
      <c r="W17" s="10">
        <v>0.1</v>
      </c>
      <c r="X17" s="11"/>
      <c r="Y17" s="1"/>
      <c r="Z17" s="1"/>
    </row>
    <row r="18" spans="1:26">
      <c r="A18" s="104"/>
      <c r="B18" s="104"/>
      <c r="C18" s="104"/>
      <c r="D18" s="5"/>
      <c r="E18" s="54"/>
      <c r="F18" s="6"/>
      <c r="G18" s="6"/>
      <c r="H18" s="6"/>
      <c r="I18" s="6"/>
      <c r="J18" s="6"/>
      <c r="K18" s="7"/>
      <c r="L18" s="7"/>
      <c r="M18" s="8"/>
      <c r="N18" s="9"/>
      <c r="O18" s="7"/>
      <c r="P18" s="8"/>
      <c r="Q18" s="9"/>
      <c r="R18" s="7"/>
      <c r="S18" s="8"/>
      <c r="T18" s="8"/>
      <c r="U18" s="8"/>
      <c r="V18" s="8"/>
      <c r="W18" s="10"/>
      <c r="X18" s="11"/>
      <c r="Y18" s="1"/>
      <c r="Z18" s="1"/>
    </row>
    <row r="19" spans="1:26">
      <c r="A19" s="104"/>
      <c r="B19" s="104"/>
      <c r="C19" s="105"/>
      <c r="D19" s="110" t="s">
        <v>87</v>
      </c>
      <c r="E19" s="111"/>
      <c r="F19" s="6">
        <v>44312.375466747697</v>
      </c>
      <c r="G19" s="6"/>
      <c r="H19" s="6"/>
      <c r="I19" s="6"/>
      <c r="J19" s="6"/>
      <c r="K19" s="7">
        <v>3190</v>
      </c>
      <c r="L19" s="7">
        <v>3174</v>
      </c>
      <c r="M19" s="8">
        <v>0.99498432601880904</v>
      </c>
      <c r="N19" s="9">
        <v>1728</v>
      </c>
      <c r="O19" s="7">
        <v>1124</v>
      </c>
      <c r="P19" s="8">
        <v>0.35412728418399497</v>
      </c>
      <c r="Q19" s="9">
        <v>453</v>
      </c>
      <c r="R19" s="7">
        <v>372</v>
      </c>
      <c r="S19" s="8">
        <v>0.33096085409252701</v>
      </c>
      <c r="T19" s="8">
        <v>0.117202268431002</v>
      </c>
      <c r="U19" s="8">
        <v>0.14272211720226799</v>
      </c>
      <c r="V19" s="8">
        <v>0.26215277777777801</v>
      </c>
      <c r="W19" s="10">
        <v>0.1</v>
      </c>
      <c r="X19" s="11" t="s">
        <v>88</v>
      </c>
      <c r="Y19" s="1"/>
      <c r="Z19" s="1"/>
    </row>
    <row r="20" spans="1:26">
      <c r="A20" s="104"/>
      <c r="B20" s="104"/>
      <c r="C20" s="40"/>
      <c r="D20" s="110" t="s">
        <v>87</v>
      </c>
      <c r="E20" s="111"/>
      <c r="F20" s="6">
        <v>44312.375466747697</v>
      </c>
      <c r="G20" s="34" t="s">
        <v>92</v>
      </c>
      <c r="H20" s="35">
        <v>0</v>
      </c>
      <c r="I20" s="36">
        <f>H20/Q$15</f>
        <v>0</v>
      </c>
      <c r="J20" s="36">
        <f>+H20/L$15</f>
        <v>0</v>
      </c>
      <c r="K20" s="7">
        <v>3190</v>
      </c>
      <c r="L20" s="7">
        <v>3174</v>
      </c>
      <c r="M20" s="8">
        <v>0.99498432601880904</v>
      </c>
      <c r="N20" s="9">
        <v>1728</v>
      </c>
      <c r="O20" s="7">
        <v>1124</v>
      </c>
      <c r="P20" s="8">
        <v>0.35412728418399497</v>
      </c>
      <c r="Q20" s="9">
        <v>453</v>
      </c>
      <c r="R20" s="7">
        <v>372</v>
      </c>
      <c r="S20" s="8">
        <v>0.33096085409252701</v>
      </c>
      <c r="T20" s="8">
        <v>0.117202268431002</v>
      </c>
      <c r="U20" s="8">
        <v>0.14272211720226799</v>
      </c>
      <c r="V20" s="8">
        <v>0.26215277777777801</v>
      </c>
      <c r="W20" s="10">
        <v>0.1</v>
      </c>
      <c r="X20" s="11"/>
      <c r="Y20" s="1"/>
      <c r="Z20" s="1"/>
    </row>
    <row r="21" spans="1:26">
      <c r="A21" s="104"/>
      <c r="B21" s="104"/>
      <c r="C21" s="40"/>
      <c r="D21" s="110" t="s">
        <v>87</v>
      </c>
      <c r="E21" s="111"/>
      <c r="F21" s="6">
        <v>44312.375466747697</v>
      </c>
      <c r="G21" s="34" t="s">
        <v>91</v>
      </c>
      <c r="H21" s="35">
        <v>0</v>
      </c>
      <c r="I21" s="36">
        <f>H21/Q$15</f>
        <v>0</v>
      </c>
      <c r="J21" s="36">
        <f>+H21/L$15</f>
        <v>0</v>
      </c>
      <c r="K21" s="7">
        <v>3190</v>
      </c>
      <c r="L21" s="7">
        <v>3174</v>
      </c>
      <c r="M21" s="8">
        <v>0.99498432601880904</v>
      </c>
      <c r="N21" s="9">
        <v>1728</v>
      </c>
      <c r="O21" s="7">
        <v>1124</v>
      </c>
      <c r="P21" s="8">
        <v>0.35412728418399497</v>
      </c>
      <c r="Q21" s="9">
        <v>453</v>
      </c>
      <c r="R21" s="7">
        <v>372</v>
      </c>
      <c r="S21" s="8">
        <v>0.33096085409252701</v>
      </c>
      <c r="T21" s="8">
        <v>0.117202268431002</v>
      </c>
      <c r="U21" s="8">
        <v>0.14272211720226799</v>
      </c>
      <c r="V21" s="8">
        <v>0.26215277777777801</v>
      </c>
      <c r="W21" s="10">
        <v>0.1</v>
      </c>
      <c r="X21" s="11"/>
      <c r="Y21" s="1"/>
      <c r="Z21" s="1"/>
    </row>
    <row r="22" spans="1:26">
      <c r="A22" s="104"/>
      <c r="B22" s="105"/>
      <c r="C22" s="108" t="s">
        <v>30</v>
      </c>
      <c r="D22" s="97"/>
      <c r="E22" s="98"/>
      <c r="F22" s="41" t="s">
        <v>0</v>
      </c>
      <c r="G22" s="41"/>
      <c r="H22" s="41"/>
      <c r="I22" s="41"/>
      <c r="J22" s="41"/>
      <c r="K22" s="13">
        <v>23519</v>
      </c>
      <c r="L22" s="13">
        <v>23114</v>
      </c>
      <c r="M22" s="14">
        <v>0.98277988009694295</v>
      </c>
      <c r="N22" s="15">
        <v>9523</v>
      </c>
      <c r="O22" s="13">
        <v>6258</v>
      </c>
      <c r="P22" s="14">
        <v>0.27074500302846799</v>
      </c>
      <c r="Q22" s="15">
        <v>2247</v>
      </c>
      <c r="R22" s="13">
        <v>1896</v>
      </c>
      <c r="S22" s="14">
        <v>0.302972195589645</v>
      </c>
      <c r="T22" s="14">
        <v>8.2028208012459997E-2</v>
      </c>
      <c r="U22" s="14">
        <v>9.7213809812235E-2</v>
      </c>
      <c r="V22" s="14">
        <v>0.235955056179775</v>
      </c>
      <c r="W22" s="41" t="s">
        <v>0</v>
      </c>
      <c r="X22" s="41" t="s">
        <v>0</v>
      </c>
      <c r="Y22" s="1"/>
      <c r="Z22" s="1"/>
    </row>
    <row r="23" spans="1:26">
      <c r="A23" s="105"/>
      <c r="B23" s="109" t="s">
        <v>89</v>
      </c>
      <c r="C23" s="97"/>
      <c r="D23" s="97"/>
      <c r="E23" s="98"/>
      <c r="F23" s="16" t="s">
        <v>0</v>
      </c>
      <c r="G23" s="16"/>
      <c r="H23" s="16"/>
      <c r="I23" s="16"/>
      <c r="J23" s="16"/>
      <c r="K23" s="17">
        <v>23519</v>
      </c>
      <c r="L23" s="17">
        <v>23114</v>
      </c>
      <c r="M23" s="18">
        <v>0.98277988009694295</v>
      </c>
      <c r="N23" s="19">
        <v>9523</v>
      </c>
      <c r="O23" s="17">
        <v>6258</v>
      </c>
      <c r="P23" s="18">
        <v>0.27074500302846799</v>
      </c>
      <c r="Q23" s="19">
        <v>2247</v>
      </c>
      <c r="R23" s="17">
        <v>1896</v>
      </c>
      <c r="S23" s="18">
        <v>0.302972195589645</v>
      </c>
      <c r="T23" s="18">
        <v>8.2028208012459997E-2</v>
      </c>
      <c r="U23" s="18">
        <v>9.7213809812235E-2</v>
      </c>
      <c r="V23" s="18">
        <v>0.235955056179775</v>
      </c>
      <c r="W23" s="16" t="s">
        <v>0</v>
      </c>
      <c r="X23" s="16" t="s">
        <v>0</v>
      </c>
      <c r="Y23" s="1"/>
      <c r="Z23" s="1"/>
    </row>
    <row r="24" spans="1:26">
      <c r="A24" s="96" t="s">
        <v>31</v>
      </c>
      <c r="B24" s="97"/>
      <c r="C24" s="97"/>
      <c r="D24" s="97"/>
      <c r="E24" s="98"/>
      <c r="F24" s="38" t="s">
        <v>0</v>
      </c>
      <c r="G24" s="38"/>
      <c r="H24" s="38"/>
      <c r="I24" s="38"/>
      <c r="J24" s="38"/>
      <c r="K24" s="21">
        <v>23519</v>
      </c>
      <c r="L24" s="21">
        <v>23114</v>
      </c>
      <c r="M24" s="22">
        <v>0.98277988009694295</v>
      </c>
      <c r="N24" s="23">
        <v>9523</v>
      </c>
      <c r="O24" s="21">
        <v>6258</v>
      </c>
      <c r="P24" s="22">
        <v>0.27074500302846799</v>
      </c>
      <c r="Q24" s="23">
        <v>2247</v>
      </c>
      <c r="R24" s="21">
        <v>1896</v>
      </c>
      <c r="S24" s="22">
        <v>0.302972195589645</v>
      </c>
      <c r="T24" s="22">
        <v>8.2028208012459997E-2</v>
      </c>
      <c r="U24" s="22">
        <v>9.7213809812235E-2</v>
      </c>
      <c r="V24" s="22">
        <v>0.235955056179775</v>
      </c>
      <c r="W24" s="38" t="s">
        <v>0</v>
      </c>
      <c r="X24" s="38" t="s">
        <v>0</v>
      </c>
      <c r="Y24" s="1"/>
      <c r="Z24" s="1"/>
    </row>
    <row r="25" spans="1:26">
      <c r="A25" s="99" t="s">
        <v>32</v>
      </c>
      <c r="B25" s="97"/>
      <c r="C25" s="97"/>
      <c r="D25" s="97"/>
      <c r="E25" s="98"/>
      <c r="F25" s="39" t="s">
        <v>0</v>
      </c>
      <c r="G25" s="39"/>
      <c r="H25" s="39"/>
      <c r="I25" s="39"/>
      <c r="J25" s="39"/>
      <c r="K25" s="25">
        <v>23519</v>
      </c>
      <c r="L25" s="25">
        <v>23114</v>
      </c>
      <c r="M25" s="26">
        <v>0.98277988009694295</v>
      </c>
      <c r="N25" s="27">
        <v>9523</v>
      </c>
      <c r="O25" s="25">
        <v>6258</v>
      </c>
      <c r="P25" s="26">
        <v>0.27074500302846799</v>
      </c>
      <c r="Q25" s="27">
        <v>2247</v>
      </c>
      <c r="R25" s="25">
        <v>1896</v>
      </c>
      <c r="S25" s="26">
        <v>0.302972195589645</v>
      </c>
      <c r="T25" s="26">
        <v>8.2028208012459997E-2</v>
      </c>
      <c r="U25" s="26">
        <v>9.7213809812235E-2</v>
      </c>
      <c r="V25" s="26">
        <v>0.235955056179775</v>
      </c>
      <c r="W25" s="39" t="s">
        <v>0</v>
      </c>
      <c r="X25" s="39" t="s">
        <v>0</v>
      </c>
      <c r="Y25" s="1"/>
      <c r="Z25" s="1"/>
    </row>
    <row r="26" spans="1:26" ht="0" hidden="1" customHeight="1"/>
  </sheetData>
  <autoFilter ref="B3:X3" xr:uid="{00000000-0009-0000-0000-000003000000}">
    <filterColumn colId="2" showButton="0"/>
  </autoFilter>
  <mergeCells count="23">
    <mergeCell ref="A24:E24"/>
    <mergeCell ref="A25:E25"/>
    <mergeCell ref="D17:E17"/>
    <mergeCell ref="D20:E20"/>
    <mergeCell ref="D21:E21"/>
    <mergeCell ref="A4:A23"/>
    <mergeCell ref="B4:B22"/>
    <mergeCell ref="C4:C19"/>
    <mergeCell ref="D4:E4"/>
    <mergeCell ref="D8:E8"/>
    <mergeCell ref="D9:D10"/>
    <mergeCell ref="D11:E11"/>
    <mergeCell ref="D16:E16"/>
    <mergeCell ref="D15:E15"/>
    <mergeCell ref="D19:E19"/>
    <mergeCell ref="C22:E22"/>
    <mergeCell ref="B23:E23"/>
    <mergeCell ref="A2:D2"/>
    <mergeCell ref="D5:E5"/>
    <mergeCell ref="D12:E12"/>
    <mergeCell ref="D13:E13"/>
    <mergeCell ref="D6:E6"/>
    <mergeCell ref="D3:E3"/>
  </mergeCells>
  <hyperlinks>
    <hyperlink ref="D4" r:id="rId1" xr:uid="{00000000-0004-0000-0300-000000000000}"/>
    <hyperlink ref="D8" r:id="rId2" xr:uid="{00000000-0004-0000-0300-000001000000}"/>
    <hyperlink ref="E9" r:id="rId3" xr:uid="{00000000-0004-0000-0300-000002000000}"/>
    <hyperlink ref="E10" r:id="rId4" xr:uid="{00000000-0004-0000-0300-000003000000}"/>
    <hyperlink ref="D11" r:id="rId5" xr:uid="{00000000-0004-0000-0300-000004000000}"/>
    <hyperlink ref="D15" r:id="rId6" xr:uid="{00000000-0004-0000-0300-000005000000}"/>
    <hyperlink ref="D19" r:id="rId7" xr:uid="{00000000-0004-0000-0300-000006000000}"/>
    <hyperlink ref="D5" r:id="rId8" xr:uid="{00000000-0004-0000-0300-000007000000}"/>
    <hyperlink ref="D12" r:id="rId9" xr:uid="{00000000-0004-0000-0300-000008000000}"/>
    <hyperlink ref="D13" r:id="rId10" xr:uid="{00000000-0004-0000-0300-000009000000}"/>
    <hyperlink ref="D6" r:id="rId11" xr:uid="{00000000-0004-0000-0300-00000A000000}"/>
    <hyperlink ref="D16" r:id="rId12" xr:uid="{00000000-0004-0000-0300-00000B000000}"/>
    <hyperlink ref="D17" r:id="rId13" xr:uid="{00000000-0004-0000-0300-00000C000000}"/>
    <hyperlink ref="D20" r:id="rId14" xr:uid="{00000000-0004-0000-0300-00000D000000}"/>
    <hyperlink ref="D21" r:id="rId15" xr:uid="{00000000-0004-0000-0300-00000E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8"/>
  <sheetViews>
    <sheetView workbookViewId="0">
      <selection activeCell="G5" sqref="G5:J5"/>
    </sheetView>
  </sheetViews>
  <sheetFormatPr defaultColWidth="9.109375" defaultRowHeight="14.4"/>
  <cols>
    <col min="1" max="1" width="13.6640625" style="2" customWidth="1"/>
    <col min="2" max="2" width="8" style="2" customWidth="1"/>
    <col min="3" max="3" width="15.6640625" style="2" customWidth="1"/>
    <col min="4" max="4" width="3.88671875" style="2" customWidth="1"/>
    <col min="5" max="5" width="30.44140625" style="2" customWidth="1"/>
    <col min="6" max="10" width="9.5546875" style="2" customWidth="1"/>
    <col min="11" max="12" width="8.88671875" style="2" customWidth="1"/>
    <col min="13" max="13" width="9.109375" style="2" customWidth="1"/>
    <col min="14" max="16" width="8.88671875" style="2" customWidth="1"/>
    <col min="17" max="18" width="8.33203125" style="2" customWidth="1"/>
    <col min="19" max="19" width="6.88671875" style="2" customWidth="1"/>
    <col min="20" max="21" width="8.33203125" style="2" customWidth="1"/>
    <col min="22" max="23" width="6.88671875" style="2" customWidth="1"/>
    <col min="24" max="24" width="37.5546875" style="2" customWidth="1"/>
    <col min="25" max="25" width="5.88671875" style="2" customWidth="1"/>
    <col min="26" max="26" width="255" style="2" customWidth="1"/>
    <col min="27" max="16384" width="9.109375" style="2"/>
  </cols>
  <sheetData>
    <row r="1" spans="1:26" ht="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3" customFormat="1" ht="42" customHeight="1">
      <c r="A2" s="100" t="s">
        <v>197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6" ht="42">
      <c r="A3" s="47" t="s">
        <v>1</v>
      </c>
      <c r="B3" s="4" t="s">
        <v>2</v>
      </c>
      <c r="C3" s="47" t="s">
        <v>3</v>
      </c>
      <c r="D3" s="112" t="s">
        <v>4</v>
      </c>
      <c r="E3" s="98"/>
      <c r="F3" s="4" t="s">
        <v>5</v>
      </c>
      <c r="G3" s="28" t="s">
        <v>33</v>
      </c>
      <c r="H3" s="29" t="s">
        <v>34</v>
      </c>
      <c r="I3" s="30" t="s">
        <v>35</v>
      </c>
      <c r="J3" s="30" t="s">
        <v>36</v>
      </c>
      <c r="K3" s="4" t="s">
        <v>6</v>
      </c>
      <c r="L3" s="4" t="s">
        <v>7</v>
      </c>
      <c r="M3" s="4" t="s">
        <v>8</v>
      </c>
      <c r="N3" s="4" t="s">
        <v>11</v>
      </c>
      <c r="O3" s="4" t="s">
        <v>9</v>
      </c>
      <c r="P3" s="4" t="s">
        <v>10</v>
      </c>
      <c r="Q3" s="4" t="s">
        <v>15</v>
      </c>
      <c r="R3" s="4" t="s">
        <v>12</v>
      </c>
      <c r="S3" s="4" t="s">
        <v>14</v>
      </c>
      <c r="T3" s="4" t="s">
        <v>13</v>
      </c>
      <c r="U3" s="4" t="s">
        <v>16</v>
      </c>
      <c r="V3" s="4" t="s">
        <v>17</v>
      </c>
      <c r="W3" s="4" t="s">
        <v>18</v>
      </c>
      <c r="X3" s="4" t="s">
        <v>19</v>
      </c>
      <c r="Y3" s="1"/>
      <c r="Z3" s="1"/>
    </row>
    <row r="4" spans="1:26">
      <c r="A4" s="102" t="s">
        <v>20</v>
      </c>
      <c r="B4" s="115">
        <v>44317</v>
      </c>
      <c r="C4" s="102" t="s">
        <v>21</v>
      </c>
      <c r="D4" s="110" t="s">
        <v>93</v>
      </c>
      <c r="E4" s="111"/>
      <c r="F4" s="6">
        <v>44319.375357256897</v>
      </c>
      <c r="G4" s="6"/>
      <c r="H4" s="6"/>
      <c r="I4" s="6"/>
      <c r="J4" s="6"/>
      <c r="K4" s="7">
        <v>3211</v>
      </c>
      <c r="L4" s="7">
        <v>3193</v>
      </c>
      <c r="M4" s="8">
        <v>0.994394269697913</v>
      </c>
      <c r="N4" s="9">
        <v>1326</v>
      </c>
      <c r="O4" s="7">
        <v>910</v>
      </c>
      <c r="P4" s="8">
        <v>0.28499843407453801</v>
      </c>
      <c r="Q4" s="9">
        <v>328</v>
      </c>
      <c r="R4" s="7">
        <v>305</v>
      </c>
      <c r="S4" s="8">
        <v>0.33516483516483497</v>
      </c>
      <c r="T4" s="8">
        <v>9.5521453178828694E-2</v>
      </c>
      <c r="U4" s="8">
        <v>0.10272471030379</v>
      </c>
      <c r="V4" s="8">
        <v>0.24736048265460001</v>
      </c>
      <c r="W4" s="10">
        <v>0.1</v>
      </c>
      <c r="X4" s="11" t="s">
        <v>94</v>
      </c>
      <c r="Y4" s="1"/>
      <c r="Z4" s="1"/>
    </row>
    <row r="5" spans="1:26">
      <c r="A5" s="103"/>
      <c r="B5" s="116"/>
      <c r="C5" s="103"/>
      <c r="D5" s="110" t="s">
        <v>93</v>
      </c>
      <c r="E5" s="111"/>
      <c r="F5" s="6">
        <v>44319.375357256897</v>
      </c>
      <c r="G5" s="34" t="s">
        <v>113</v>
      </c>
      <c r="H5" s="35">
        <v>1</v>
      </c>
      <c r="I5" s="36">
        <f>H5/Q$4</f>
        <v>3.0487804878048782E-3</v>
      </c>
      <c r="J5" s="36">
        <f>+H5/L$4</f>
        <v>3.1318509238960227E-4</v>
      </c>
      <c r="K5" s="7">
        <v>3211</v>
      </c>
      <c r="L5" s="7">
        <v>3193</v>
      </c>
      <c r="M5" s="8">
        <v>0.994394269697913</v>
      </c>
      <c r="N5" s="9">
        <v>1326</v>
      </c>
      <c r="O5" s="7">
        <v>910</v>
      </c>
      <c r="P5" s="8">
        <v>0.28499843407453801</v>
      </c>
      <c r="Q5" s="9">
        <v>328</v>
      </c>
      <c r="R5" s="7">
        <v>305</v>
      </c>
      <c r="S5" s="8">
        <v>0.33516483516483497</v>
      </c>
      <c r="T5" s="8">
        <v>9.5521453178828694E-2</v>
      </c>
      <c r="U5" s="8">
        <v>0.10272471030379</v>
      </c>
      <c r="V5" s="8">
        <v>0.24736048265460001</v>
      </c>
      <c r="W5" s="10">
        <v>0.1</v>
      </c>
      <c r="X5" s="11"/>
      <c r="Y5" s="1"/>
      <c r="Z5" s="1"/>
    </row>
    <row r="6" spans="1:26">
      <c r="A6" s="103"/>
      <c r="B6" s="116"/>
      <c r="C6" s="103"/>
      <c r="D6" s="48"/>
      <c r="E6" s="54"/>
      <c r="F6" s="6"/>
      <c r="G6" s="6"/>
      <c r="H6" s="6"/>
      <c r="I6" s="6"/>
      <c r="J6" s="6"/>
      <c r="K6" s="7"/>
      <c r="L6" s="7"/>
      <c r="M6" s="8"/>
      <c r="N6" s="9"/>
      <c r="O6" s="7"/>
      <c r="P6" s="8"/>
      <c r="Q6" s="9"/>
      <c r="R6" s="7"/>
      <c r="S6" s="8"/>
      <c r="T6" s="8"/>
      <c r="U6" s="8"/>
      <c r="V6" s="8"/>
      <c r="W6" s="10"/>
      <c r="X6" s="11"/>
      <c r="Y6" s="1"/>
      <c r="Z6" s="1"/>
    </row>
    <row r="7" spans="1:26">
      <c r="A7" s="104"/>
      <c r="B7" s="117"/>
      <c r="C7" s="104"/>
      <c r="D7" s="110" t="s">
        <v>95</v>
      </c>
      <c r="E7" s="111"/>
      <c r="F7" s="6">
        <v>44322.438238738403</v>
      </c>
      <c r="G7" s="6"/>
      <c r="H7" s="6"/>
      <c r="I7" s="6"/>
      <c r="J7" s="6"/>
      <c r="K7" s="7">
        <v>3211</v>
      </c>
      <c r="L7" s="7">
        <v>3125</v>
      </c>
      <c r="M7" s="8">
        <v>0.97321706633447502</v>
      </c>
      <c r="N7" s="9">
        <v>878</v>
      </c>
      <c r="O7" s="7">
        <v>638</v>
      </c>
      <c r="P7" s="8">
        <v>0.20416000000000001</v>
      </c>
      <c r="Q7" s="9">
        <v>20</v>
      </c>
      <c r="R7" s="7">
        <v>17</v>
      </c>
      <c r="S7" s="8">
        <v>2.6645768025078401E-2</v>
      </c>
      <c r="T7" s="8">
        <v>5.4400000000000004E-3</v>
      </c>
      <c r="U7" s="8">
        <v>6.4000000000000003E-3</v>
      </c>
      <c r="V7" s="8">
        <v>2.2779043280182199E-2</v>
      </c>
      <c r="W7" s="10">
        <v>0.1</v>
      </c>
      <c r="X7" s="11" t="s">
        <v>49</v>
      </c>
      <c r="Y7" s="1"/>
      <c r="Z7" s="1"/>
    </row>
    <row r="8" spans="1:26">
      <c r="A8" s="104"/>
      <c r="B8" s="117"/>
      <c r="C8" s="104"/>
      <c r="D8" s="110" t="s">
        <v>95</v>
      </c>
      <c r="E8" s="111"/>
      <c r="F8" s="6">
        <v>44322.438238738403</v>
      </c>
      <c r="G8" s="34" t="s">
        <v>54</v>
      </c>
      <c r="H8" s="35">
        <v>3</v>
      </c>
      <c r="I8" s="36">
        <f>H8/Q$7</f>
        <v>0.15</v>
      </c>
      <c r="J8" s="36">
        <f>+H8/L$7</f>
        <v>9.6000000000000002E-4</v>
      </c>
      <c r="K8" s="7">
        <v>3211</v>
      </c>
      <c r="L8" s="7">
        <v>3125</v>
      </c>
      <c r="M8" s="8">
        <v>0.97321706633447502</v>
      </c>
      <c r="N8" s="9">
        <v>878</v>
      </c>
      <c r="O8" s="7">
        <v>638</v>
      </c>
      <c r="P8" s="8">
        <v>0.20416000000000001</v>
      </c>
      <c r="Q8" s="9">
        <v>20</v>
      </c>
      <c r="R8" s="7">
        <v>17</v>
      </c>
      <c r="S8" s="8">
        <v>2.6645768025078401E-2</v>
      </c>
      <c r="T8" s="8">
        <v>5.4400000000000004E-3</v>
      </c>
      <c r="U8" s="8">
        <v>6.4000000000000003E-3</v>
      </c>
      <c r="V8" s="8">
        <v>2.2779043280182199E-2</v>
      </c>
      <c r="W8" s="10">
        <v>0.1</v>
      </c>
      <c r="X8" s="11"/>
      <c r="Y8" s="1"/>
      <c r="Z8" s="1"/>
    </row>
    <row r="9" spans="1:26">
      <c r="A9" s="104"/>
      <c r="B9" s="117"/>
      <c r="C9" s="104"/>
      <c r="D9" s="110" t="s">
        <v>95</v>
      </c>
      <c r="E9" s="111"/>
      <c r="F9" s="6">
        <v>44322.438238738403</v>
      </c>
      <c r="G9" s="34" t="s">
        <v>114</v>
      </c>
      <c r="H9" s="35">
        <v>9</v>
      </c>
      <c r="I9" s="36">
        <f t="shared" ref="I9:I10" si="0">H9/Q$7</f>
        <v>0.45</v>
      </c>
      <c r="J9" s="36">
        <f t="shared" ref="J9:J10" si="1">+H9/L$7</f>
        <v>2.8800000000000002E-3</v>
      </c>
      <c r="K9" s="7">
        <v>3211</v>
      </c>
      <c r="L9" s="7">
        <v>3125</v>
      </c>
      <c r="M9" s="8">
        <v>0.97321706633447502</v>
      </c>
      <c r="N9" s="9">
        <v>878</v>
      </c>
      <c r="O9" s="7">
        <v>638</v>
      </c>
      <c r="P9" s="8">
        <v>0.20416000000000001</v>
      </c>
      <c r="Q9" s="9">
        <v>20</v>
      </c>
      <c r="R9" s="7">
        <v>17</v>
      </c>
      <c r="S9" s="8">
        <v>2.6645768025078401E-2</v>
      </c>
      <c r="T9" s="8">
        <v>5.4400000000000004E-3</v>
      </c>
      <c r="U9" s="8">
        <v>6.4000000000000003E-3</v>
      </c>
      <c r="V9" s="8">
        <v>2.2779043280182199E-2</v>
      </c>
      <c r="W9" s="10">
        <v>0.1</v>
      </c>
      <c r="X9" s="11"/>
      <c r="Y9" s="1"/>
      <c r="Z9" s="1"/>
    </row>
    <row r="10" spans="1:26">
      <c r="A10" s="104"/>
      <c r="B10" s="117"/>
      <c r="C10" s="104"/>
      <c r="D10" s="110" t="s">
        <v>95</v>
      </c>
      <c r="E10" s="111"/>
      <c r="F10" s="6">
        <v>44322.438238738403</v>
      </c>
      <c r="G10" s="34" t="s">
        <v>115</v>
      </c>
      <c r="H10" s="35">
        <v>2</v>
      </c>
      <c r="I10" s="36">
        <f t="shared" si="0"/>
        <v>0.1</v>
      </c>
      <c r="J10" s="36">
        <f t="shared" si="1"/>
        <v>6.4000000000000005E-4</v>
      </c>
      <c r="K10" s="7">
        <v>3211</v>
      </c>
      <c r="L10" s="7">
        <v>3125</v>
      </c>
      <c r="M10" s="8">
        <v>0.97321706633447502</v>
      </c>
      <c r="N10" s="9">
        <v>878</v>
      </c>
      <c r="O10" s="7">
        <v>638</v>
      </c>
      <c r="P10" s="8">
        <v>0.20416000000000001</v>
      </c>
      <c r="Q10" s="9">
        <v>20</v>
      </c>
      <c r="R10" s="7">
        <v>17</v>
      </c>
      <c r="S10" s="8">
        <v>2.6645768025078401E-2</v>
      </c>
      <c r="T10" s="8">
        <v>5.4400000000000004E-3</v>
      </c>
      <c r="U10" s="8">
        <v>6.4000000000000003E-3</v>
      </c>
      <c r="V10" s="8">
        <v>2.2779043280182199E-2</v>
      </c>
      <c r="W10" s="10">
        <v>0.1</v>
      </c>
      <c r="X10" s="11"/>
      <c r="Y10" s="1"/>
      <c r="Z10" s="1"/>
    </row>
    <row r="11" spans="1:26">
      <c r="A11" s="104"/>
      <c r="B11" s="117"/>
      <c r="C11" s="104"/>
      <c r="D11" s="48"/>
      <c r="E11" s="54"/>
      <c r="F11" s="6"/>
      <c r="G11" s="6"/>
      <c r="H11" s="6"/>
      <c r="I11" s="6"/>
      <c r="J11" s="6"/>
      <c r="K11" s="7"/>
      <c r="L11" s="7"/>
      <c r="M11" s="8"/>
      <c r="N11" s="9"/>
      <c r="O11" s="7"/>
      <c r="P11" s="8"/>
      <c r="Q11" s="9"/>
      <c r="R11" s="7"/>
      <c r="S11" s="8"/>
      <c r="T11" s="8"/>
      <c r="U11" s="8"/>
      <c r="V11" s="8"/>
      <c r="W11" s="10"/>
      <c r="X11" s="11"/>
      <c r="Y11" s="1"/>
      <c r="Z11" s="1"/>
    </row>
    <row r="12" spans="1:26">
      <c r="A12" s="104"/>
      <c r="B12" s="117"/>
      <c r="C12" s="104"/>
      <c r="D12" s="110" t="s">
        <v>96</v>
      </c>
      <c r="E12" s="111"/>
      <c r="F12" s="6">
        <v>44323.423772534697</v>
      </c>
      <c r="G12" s="6"/>
      <c r="H12" s="6"/>
      <c r="I12" s="6"/>
      <c r="J12" s="6"/>
      <c r="K12" s="7">
        <v>10996</v>
      </c>
      <c r="L12" s="7">
        <v>10670</v>
      </c>
      <c r="M12" s="8">
        <v>0.97035285558384898</v>
      </c>
      <c r="N12" s="9">
        <v>3427</v>
      </c>
      <c r="O12" s="7">
        <v>2279</v>
      </c>
      <c r="P12" s="8">
        <v>0.213589503280225</v>
      </c>
      <c r="Q12" s="9">
        <v>647</v>
      </c>
      <c r="R12" s="7">
        <v>583</v>
      </c>
      <c r="S12" s="8">
        <v>0.25581395348837199</v>
      </c>
      <c r="T12" s="8">
        <v>5.4639175257732001E-2</v>
      </c>
      <c r="U12" s="8">
        <v>6.0637300843486397E-2</v>
      </c>
      <c r="V12" s="8">
        <v>0.18879486431281001</v>
      </c>
      <c r="W12" s="10">
        <v>0.1</v>
      </c>
      <c r="X12" s="11"/>
      <c r="Y12" s="1"/>
      <c r="Z12" s="1"/>
    </row>
    <row r="13" spans="1:26">
      <c r="A13" s="104"/>
      <c r="B13" s="117"/>
      <c r="C13" s="104"/>
      <c r="D13" s="113" t="s">
        <v>0</v>
      </c>
      <c r="E13" s="49" t="s">
        <v>80</v>
      </c>
      <c r="F13" s="50" t="s">
        <v>0</v>
      </c>
      <c r="G13" s="50"/>
      <c r="H13" s="50"/>
      <c r="I13" s="50"/>
      <c r="J13" s="50"/>
      <c r="K13" s="51">
        <v>9056</v>
      </c>
      <c r="L13" s="51">
        <v>9028</v>
      </c>
      <c r="M13" s="52">
        <v>0.99690812720848099</v>
      </c>
      <c r="N13" s="53">
        <v>2961</v>
      </c>
      <c r="O13" s="51">
        <v>1977</v>
      </c>
      <c r="P13" s="52">
        <v>0.218985378821444</v>
      </c>
      <c r="Q13" s="53">
        <v>528</v>
      </c>
      <c r="R13" s="51">
        <v>492</v>
      </c>
      <c r="S13" s="52">
        <v>0.24886191198786001</v>
      </c>
      <c r="T13" s="52">
        <v>5.4497120070890602E-2</v>
      </c>
      <c r="U13" s="52">
        <v>5.8484714222419097E-2</v>
      </c>
      <c r="V13" s="52">
        <v>0.17831813576494401</v>
      </c>
      <c r="W13" s="50">
        <v>0.1</v>
      </c>
      <c r="X13" s="50" t="s">
        <v>97</v>
      </c>
      <c r="Y13" s="1"/>
      <c r="Z13" s="1"/>
    </row>
    <row r="14" spans="1:26">
      <c r="A14" s="104"/>
      <c r="B14" s="117"/>
      <c r="C14" s="104"/>
      <c r="D14" s="114"/>
      <c r="E14" s="49" t="s">
        <v>82</v>
      </c>
      <c r="F14" s="50" t="s">
        <v>0</v>
      </c>
      <c r="G14" s="50"/>
      <c r="H14" s="50"/>
      <c r="I14" s="50"/>
      <c r="J14" s="50"/>
      <c r="K14" s="51">
        <v>1940</v>
      </c>
      <c r="L14" s="51">
        <v>1642</v>
      </c>
      <c r="M14" s="52">
        <v>0.84639175257732002</v>
      </c>
      <c r="N14" s="53">
        <v>466</v>
      </c>
      <c r="O14" s="51">
        <v>302</v>
      </c>
      <c r="P14" s="52">
        <v>0.18392204628501799</v>
      </c>
      <c r="Q14" s="53">
        <v>119</v>
      </c>
      <c r="R14" s="51">
        <v>91</v>
      </c>
      <c r="S14" s="52">
        <v>0.30132450331125799</v>
      </c>
      <c r="T14" s="52">
        <v>5.5420219244823397E-2</v>
      </c>
      <c r="U14" s="52">
        <v>7.2472594397076706E-2</v>
      </c>
      <c r="V14" s="52">
        <v>0.25536480686695301</v>
      </c>
      <c r="W14" s="50">
        <v>0.1</v>
      </c>
      <c r="X14" s="50" t="s">
        <v>97</v>
      </c>
      <c r="Y14" s="1"/>
      <c r="Z14" s="1"/>
    </row>
    <row r="15" spans="1:26" s="62" customFormat="1">
      <c r="A15" s="104"/>
      <c r="B15" s="117"/>
      <c r="C15" s="104"/>
      <c r="D15" s="55"/>
      <c r="E15" s="56"/>
      <c r="F15" s="57"/>
      <c r="G15" s="57"/>
      <c r="H15" s="57"/>
      <c r="I15" s="57"/>
      <c r="J15" s="57"/>
      <c r="K15" s="58"/>
      <c r="L15" s="58"/>
      <c r="M15" s="59"/>
      <c r="N15" s="60"/>
      <c r="O15" s="58"/>
      <c r="P15" s="59"/>
      <c r="Q15" s="60"/>
      <c r="R15" s="58"/>
      <c r="S15" s="59"/>
      <c r="T15" s="59"/>
      <c r="U15" s="59"/>
      <c r="V15" s="59"/>
      <c r="W15" s="57"/>
      <c r="X15" s="57"/>
      <c r="Y15" s="61"/>
      <c r="Z15" s="61"/>
    </row>
    <row r="16" spans="1:26">
      <c r="A16" s="104"/>
      <c r="B16" s="117"/>
      <c r="C16" s="104"/>
      <c r="D16" s="110" t="s">
        <v>98</v>
      </c>
      <c r="E16" s="111"/>
      <c r="F16" s="6">
        <v>44326.375409571803</v>
      </c>
      <c r="G16" s="6"/>
      <c r="H16" s="6"/>
      <c r="I16" s="6"/>
      <c r="J16" s="6"/>
      <c r="K16" s="7">
        <v>3202</v>
      </c>
      <c r="L16" s="7">
        <v>3181</v>
      </c>
      <c r="M16" s="8">
        <v>0.99344159900062501</v>
      </c>
      <c r="N16" s="9">
        <v>1559</v>
      </c>
      <c r="O16" s="7">
        <v>1042</v>
      </c>
      <c r="P16" s="8">
        <v>0.32756994655768601</v>
      </c>
      <c r="Q16" s="9">
        <v>443</v>
      </c>
      <c r="R16" s="7">
        <v>365</v>
      </c>
      <c r="S16" s="8">
        <v>0.350287907869482</v>
      </c>
      <c r="T16" s="8">
        <v>0.11474379126061</v>
      </c>
      <c r="U16" s="8">
        <v>0.13926438226972701</v>
      </c>
      <c r="V16" s="8">
        <v>0.284156510583708</v>
      </c>
      <c r="W16" s="10">
        <v>0.1</v>
      </c>
      <c r="X16" s="11" t="s">
        <v>99</v>
      </c>
      <c r="Y16" s="1"/>
      <c r="Z16" s="1"/>
    </row>
    <row r="17" spans="1:26">
      <c r="A17" s="104"/>
      <c r="B17" s="117"/>
      <c r="C17" s="104"/>
      <c r="D17" s="110" t="s">
        <v>98</v>
      </c>
      <c r="E17" s="111"/>
      <c r="F17" s="6">
        <v>44326.375409571803</v>
      </c>
      <c r="G17" s="34" t="s">
        <v>113</v>
      </c>
      <c r="H17" s="35">
        <v>1</v>
      </c>
      <c r="I17" s="36">
        <f>H17/Q$16</f>
        <v>2.257336343115124E-3</v>
      </c>
      <c r="J17" s="36">
        <f>+H17/L$16</f>
        <v>3.1436655139893113E-4</v>
      </c>
      <c r="K17" s="7">
        <v>3202</v>
      </c>
      <c r="L17" s="7">
        <v>3181</v>
      </c>
      <c r="M17" s="8">
        <v>0.99344159900062501</v>
      </c>
      <c r="N17" s="9">
        <v>1559</v>
      </c>
      <c r="O17" s="7">
        <v>1042</v>
      </c>
      <c r="P17" s="8">
        <v>0.32756994655768601</v>
      </c>
      <c r="Q17" s="9">
        <v>443</v>
      </c>
      <c r="R17" s="7">
        <v>365</v>
      </c>
      <c r="S17" s="8">
        <v>0.350287907869482</v>
      </c>
      <c r="T17" s="8">
        <v>0.11474379126061</v>
      </c>
      <c r="U17" s="8">
        <v>0.13926438226972701</v>
      </c>
      <c r="V17" s="8">
        <v>0.284156510583708</v>
      </c>
      <c r="W17" s="10">
        <v>0.1</v>
      </c>
      <c r="X17" s="11"/>
      <c r="Y17" s="1"/>
      <c r="Z17" s="1"/>
    </row>
    <row r="18" spans="1:26">
      <c r="A18" s="104"/>
      <c r="B18" s="117"/>
      <c r="C18" s="104"/>
      <c r="D18" s="48"/>
      <c r="E18" s="54"/>
      <c r="F18" s="6"/>
      <c r="G18" s="6"/>
      <c r="H18" s="6"/>
      <c r="I18" s="6"/>
      <c r="J18" s="6"/>
      <c r="K18" s="7"/>
      <c r="L18" s="7"/>
      <c r="M18" s="8"/>
      <c r="N18" s="9"/>
      <c r="O18" s="7"/>
      <c r="P18" s="8"/>
      <c r="Q18" s="9"/>
      <c r="R18" s="7"/>
      <c r="S18" s="8"/>
      <c r="T18" s="8"/>
      <c r="U18" s="8"/>
      <c r="V18" s="8"/>
      <c r="W18" s="10"/>
      <c r="X18" s="11"/>
      <c r="Y18" s="1"/>
      <c r="Z18" s="1"/>
    </row>
    <row r="19" spans="1:26" ht="20.399999999999999">
      <c r="A19" s="104"/>
      <c r="B19" s="117"/>
      <c r="C19" s="104"/>
      <c r="D19" s="110" t="s">
        <v>100</v>
      </c>
      <c r="E19" s="111"/>
      <c r="F19" s="6">
        <v>44327.5628462616</v>
      </c>
      <c r="G19" s="6"/>
      <c r="H19" s="6"/>
      <c r="I19" s="6"/>
      <c r="J19" s="6"/>
      <c r="K19" s="7">
        <v>3195</v>
      </c>
      <c r="L19" s="7">
        <v>3126</v>
      </c>
      <c r="M19" s="8">
        <v>0.978403755868545</v>
      </c>
      <c r="N19" s="9">
        <v>944</v>
      </c>
      <c r="O19" s="7">
        <v>666</v>
      </c>
      <c r="P19" s="8">
        <v>0.213051823416507</v>
      </c>
      <c r="Q19" s="9">
        <v>20</v>
      </c>
      <c r="R19" s="7">
        <v>18</v>
      </c>
      <c r="S19" s="8">
        <v>2.7027027027027001E-2</v>
      </c>
      <c r="T19" s="8">
        <v>5.7581573896353204E-3</v>
      </c>
      <c r="U19" s="8">
        <v>6.3979526551503499E-3</v>
      </c>
      <c r="V19" s="8">
        <v>2.1186440677966101E-2</v>
      </c>
      <c r="W19" s="10">
        <v>0.1</v>
      </c>
      <c r="X19" s="11" t="s">
        <v>101</v>
      </c>
      <c r="Y19" s="1"/>
      <c r="Z19" s="1"/>
    </row>
    <row r="20" spans="1:26">
      <c r="A20" s="104"/>
      <c r="B20" s="117"/>
      <c r="C20" s="104"/>
      <c r="D20" s="110" t="s">
        <v>100</v>
      </c>
      <c r="E20" s="111"/>
      <c r="F20" s="6">
        <v>44327.5628462616</v>
      </c>
      <c r="G20" s="34" t="s">
        <v>54</v>
      </c>
      <c r="H20" s="35">
        <v>4</v>
      </c>
      <c r="I20" s="36">
        <f>H20/Q$19</f>
        <v>0.2</v>
      </c>
      <c r="J20" s="36">
        <f>+H20/L$19</f>
        <v>1.2795905310300703E-3</v>
      </c>
      <c r="K20" s="7">
        <v>3195</v>
      </c>
      <c r="L20" s="7">
        <v>3126</v>
      </c>
      <c r="M20" s="8">
        <v>0.978403755868545</v>
      </c>
      <c r="N20" s="9">
        <v>944</v>
      </c>
      <c r="O20" s="7">
        <v>666</v>
      </c>
      <c r="P20" s="8">
        <v>0.213051823416507</v>
      </c>
      <c r="Q20" s="9">
        <v>20</v>
      </c>
      <c r="R20" s="7">
        <v>18</v>
      </c>
      <c r="S20" s="8">
        <v>2.7027027027027001E-2</v>
      </c>
      <c r="T20" s="8">
        <v>5.7581573896353204E-3</v>
      </c>
      <c r="U20" s="8">
        <v>6.3979526551503499E-3</v>
      </c>
      <c r="V20" s="8">
        <v>2.1186440677966101E-2</v>
      </c>
      <c r="W20" s="10">
        <v>0.1</v>
      </c>
      <c r="X20" s="11"/>
      <c r="Y20" s="1"/>
      <c r="Z20" s="1"/>
    </row>
    <row r="21" spans="1:26">
      <c r="A21" s="104"/>
      <c r="B21" s="117"/>
      <c r="C21" s="104"/>
      <c r="D21" s="110" t="s">
        <v>100</v>
      </c>
      <c r="E21" s="111"/>
      <c r="F21" s="6">
        <v>44327.5628462616</v>
      </c>
      <c r="G21" s="34" t="s">
        <v>114</v>
      </c>
      <c r="H21" s="35">
        <v>6</v>
      </c>
      <c r="I21" s="36">
        <f t="shared" ref="I21:I22" si="2">H21/Q$19</f>
        <v>0.3</v>
      </c>
      <c r="J21" s="36">
        <f t="shared" ref="J21:J22" si="3">+H21/L$19</f>
        <v>1.9193857965451055E-3</v>
      </c>
      <c r="K21" s="7">
        <v>3195</v>
      </c>
      <c r="L21" s="7">
        <v>3126</v>
      </c>
      <c r="M21" s="8">
        <v>0.978403755868545</v>
      </c>
      <c r="N21" s="9">
        <v>944</v>
      </c>
      <c r="O21" s="7">
        <v>666</v>
      </c>
      <c r="P21" s="8">
        <v>0.213051823416507</v>
      </c>
      <c r="Q21" s="9">
        <v>20</v>
      </c>
      <c r="R21" s="7">
        <v>18</v>
      </c>
      <c r="S21" s="8">
        <v>2.7027027027027001E-2</v>
      </c>
      <c r="T21" s="8">
        <v>5.7581573896353204E-3</v>
      </c>
      <c r="U21" s="8">
        <v>6.3979526551503499E-3</v>
      </c>
      <c r="V21" s="8">
        <v>2.1186440677966101E-2</v>
      </c>
      <c r="W21" s="10">
        <v>0.1</v>
      </c>
      <c r="X21" s="11"/>
      <c r="Y21" s="1"/>
      <c r="Z21" s="1"/>
    </row>
    <row r="22" spans="1:26">
      <c r="A22" s="104"/>
      <c r="B22" s="117"/>
      <c r="C22" s="104"/>
      <c r="D22" s="110" t="s">
        <v>100</v>
      </c>
      <c r="E22" s="111"/>
      <c r="F22" s="6">
        <v>44327.5628462616</v>
      </c>
      <c r="G22" s="34" t="s">
        <v>115</v>
      </c>
      <c r="H22" s="35">
        <v>3</v>
      </c>
      <c r="I22" s="36">
        <f t="shared" si="2"/>
        <v>0.15</v>
      </c>
      <c r="J22" s="36">
        <f t="shared" si="3"/>
        <v>9.5969289827255275E-4</v>
      </c>
      <c r="K22" s="7">
        <v>3195</v>
      </c>
      <c r="L22" s="7">
        <v>3126</v>
      </c>
      <c r="M22" s="8">
        <v>0.978403755868545</v>
      </c>
      <c r="N22" s="9">
        <v>944</v>
      </c>
      <c r="O22" s="7">
        <v>666</v>
      </c>
      <c r="P22" s="8">
        <v>0.213051823416507</v>
      </c>
      <c r="Q22" s="9">
        <v>20</v>
      </c>
      <c r="R22" s="7">
        <v>18</v>
      </c>
      <c r="S22" s="8">
        <v>2.7027027027027001E-2</v>
      </c>
      <c r="T22" s="8">
        <v>5.7581573896353204E-3</v>
      </c>
      <c r="U22" s="8">
        <v>6.3979526551503499E-3</v>
      </c>
      <c r="V22" s="8">
        <v>2.1186440677966101E-2</v>
      </c>
      <c r="W22" s="10">
        <v>0.1</v>
      </c>
      <c r="X22" s="11"/>
      <c r="Y22" s="1"/>
      <c r="Z22" s="1"/>
    </row>
    <row r="23" spans="1:26">
      <c r="A23" s="104"/>
      <c r="B23" s="117"/>
      <c r="C23" s="104"/>
      <c r="D23" s="48"/>
      <c r="E23" s="54"/>
      <c r="F23" s="6"/>
      <c r="G23" s="6"/>
      <c r="H23" s="6"/>
      <c r="I23" s="6"/>
      <c r="J23" s="6"/>
      <c r="K23" s="7"/>
      <c r="L23" s="7"/>
      <c r="M23" s="8"/>
      <c r="N23" s="9"/>
      <c r="O23" s="7"/>
      <c r="P23" s="8"/>
      <c r="Q23" s="9"/>
      <c r="R23" s="7"/>
      <c r="S23" s="8"/>
      <c r="T23" s="8"/>
      <c r="U23" s="8"/>
      <c r="V23" s="8"/>
      <c r="W23" s="10"/>
      <c r="X23" s="11"/>
      <c r="Y23" s="1"/>
      <c r="Z23" s="1"/>
    </row>
    <row r="24" spans="1:26" ht="20.399999999999999">
      <c r="A24" s="104"/>
      <c r="B24" s="117"/>
      <c r="C24" s="104"/>
      <c r="D24" s="110" t="s">
        <v>102</v>
      </c>
      <c r="E24" s="111"/>
      <c r="F24" s="6">
        <v>44329.417062696797</v>
      </c>
      <c r="G24" s="6"/>
      <c r="H24" s="6"/>
      <c r="I24" s="6"/>
      <c r="J24" s="6"/>
      <c r="K24" s="7">
        <v>3231</v>
      </c>
      <c r="L24" s="7">
        <v>3141</v>
      </c>
      <c r="M24" s="8">
        <v>0.97214484679665703</v>
      </c>
      <c r="N24" s="9">
        <v>886</v>
      </c>
      <c r="O24" s="7">
        <v>635</v>
      </c>
      <c r="P24" s="8">
        <v>0.20216491563196401</v>
      </c>
      <c r="Q24" s="9">
        <v>20</v>
      </c>
      <c r="R24" s="7">
        <v>14</v>
      </c>
      <c r="S24" s="8">
        <v>2.2047244094488199E-2</v>
      </c>
      <c r="T24" s="8">
        <v>4.4571792422795301E-3</v>
      </c>
      <c r="U24" s="8">
        <v>6.3673989175421801E-3</v>
      </c>
      <c r="V24" s="8">
        <v>2.2573363431151201E-2</v>
      </c>
      <c r="W24" s="10">
        <v>0.1</v>
      </c>
      <c r="X24" s="11" t="s">
        <v>101</v>
      </c>
      <c r="Y24" s="1"/>
      <c r="Z24" s="1"/>
    </row>
    <row r="25" spans="1:26">
      <c r="A25" s="104"/>
      <c r="B25" s="117"/>
      <c r="C25" s="104"/>
      <c r="D25" s="110" t="s">
        <v>102</v>
      </c>
      <c r="E25" s="111"/>
      <c r="F25" s="6">
        <v>44329.417062696797</v>
      </c>
      <c r="G25" s="34" t="s">
        <v>54</v>
      </c>
      <c r="H25" s="35">
        <v>6</v>
      </c>
      <c r="I25" s="36">
        <f>H25/Q$24</f>
        <v>0.3</v>
      </c>
      <c r="J25" s="36">
        <f>+H25/L$24</f>
        <v>1.9102196752626551E-3</v>
      </c>
      <c r="K25" s="7">
        <v>3231</v>
      </c>
      <c r="L25" s="7">
        <v>3141</v>
      </c>
      <c r="M25" s="8">
        <v>0.97214484679665703</v>
      </c>
      <c r="N25" s="9">
        <v>886</v>
      </c>
      <c r="O25" s="7">
        <v>635</v>
      </c>
      <c r="P25" s="8">
        <v>0.20216491563196401</v>
      </c>
      <c r="Q25" s="9">
        <v>20</v>
      </c>
      <c r="R25" s="7">
        <v>14</v>
      </c>
      <c r="S25" s="8">
        <v>2.2047244094488199E-2</v>
      </c>
      <c r="T25" s="8">
        <v>4.4571792422795301E-3</v>
      </c>
      <c r="U25" s="8">
        <v>6.3673989175421801E-3</v>
      </c>
      <c r="V25" s="8">
        <v>2.2573363431151201E-2</v>
      </c>
      <c r="W25" s="10">
        <v>0.1</v>
      </c>
      <c r="X25" s="11"/>
      <c r="Y25" s="1"/>
      <c r="Z25" s="1"/>
    </row>
    <row r="26" spans="1:26">
      <c r="A26" s="104"/>
      <c r="B26" s="117"/>
      <c r="C26" s="104"/>
      <c r="D26" s="110" t="s">
        <v>102</v>
      </c>
      <c r="E26" s="111"/>
      <c r="F26" s="6">
        <v>44329.417062696797</v>
      </c>
      <c r="G26" s="34" t="s">
        <v>114</v>
      </c>
      <c r="H26" s="35">
        <v>7</v>
      </c>
      <c r="I26" s="36">
        <f t="shared" ref="I26:I27" si="4">H26/Q$24</f>
        <v>0.35</v>
      </c>
      <c r="J26" s="36">
        <f t="shared" ref="J26:J27" si="5">+H26/L$24</f>
        <v>2.2285896211397642E-3</v>
      </c>
      <c r="K26" s="7">
        <v>3231</v>
      </c>
      <c r="L26" s="7">
        <v>3141</v>
      </c>
      <c r="M26" s="8">
        <v>0.97214484679665703</v>
      </c>
      <c r="N26" s="9">
        <v>886</v>
      </c>
      <c r="O26" s="7">
        <v>635</v>
      </c>
      <c r="P26" s="8">
        <v>0.20216491563196401</v>
      </c>
      <c r="Q26" s="9">
        <v>20</v>
      </c>
      <c r="R26" s="7">
        <v>14</v>
      </c>
      <c r="S26" s="8">
        <v>2.2047244094488199E-2</v>
      </c>
      <c r="T26" s="8">
        <v>4.4571792422795301E-3</v>
      </c>
      <c r="U26" s="8">
        <v>6.3673989175421801E-3</v>
      </c>
      <c r="V26" s="8">
        <v>2.2573363431151201E-2</v>
      </c>
      <c r="W26" s="10">
        <v>0.1</v>
      </c>
      <c r="X26" s="11"/>
      <c r="Y26" s="1"/>
      <c r="Z26" s="1"/>
    </row>
    <row r="27" spans="1:26">
      <c r="A27" s="104"/>
      <c r="B27" s="117"/>
      <c r="C27" s="104"/>
      <c r="D27" s="110" t="s">
        <v>102</v>
      </c>
      <c r="E27" s="111"/>
      <c r="F27" s="6">
        <v>44329.417062696797</v>
      </c>
      <c r="G27" s="34" t="s">
        <v>115</v>
      </c>
      <c r="H27" s="35">
        <v>1</v>
      </c>
      <c r="I27" s="36">
        <f t="shared" si="4"/>
        <v>0.05</v>
      </c>
      <c r="J27" s="36">
        <f t="shared" si="5"/>
        <v>3.1836994587710921E-4</v>
      </c>
      <c r="K27" s="7">
        <v>3231</v>
      </c>
      <c r="L27" s="7">
        <v>3141</v>
      </c>
      <c r="M27" s="8">
        <v>0.97214484679665703</v>
      </c>
      <c r="N27" s="9">
        <v>886</v>
      </c>
      <c r="O27" s="7">
        <v>635</v>
      </c>
      <c r="P27" s="8">
        <v>0.20216491563196401</v>
      </c>
      <c r="Q27" s="9">
        <v>20</v>
      </c>
      <c r="R27" s="7">
        <v>14</v>
      </c>
      <c r="S27" s="8">
        <v>2.2047244094488199E-2</v>
      </c>
      <c r="T27" s="8">
        <v>4.4571792422795301E-3</v>
      </c>
      <c r="U27" s="8">
        <v>6.3673989175421801E-3</v>
      </c>
      <c r="V27" s="8">
        <v>2.2573363431151201E-2</v>
      </c>
      <c r="W27" s="10">
        <v>0.1</v>
      </c>
      <c r="X27" s="11"/>
      <c r="Y27" s="1"/>
      <c r="Z27" s="1"/>
    </row>
    <row r="28" spans="1:26">
      <c r="A28" s="104"/>
      <c r="B28" s="117"/>
      <c r="C28" s="104"/>
      <c r="D28" s="48"/>
      <c r="E28" s="54"/>
      <c r="F28" s="6"/>
      <c r="G28" s="6"/>
      <c r="H28" s="6"/>
      <c r="I28" s="6"/>
      <c r="J28" s="6"/>
      <c r="K28" s="7"/>
      <c r="L28" s="7"/>
      <c r="M28" s="8"/>
      <c r="N28" s="9"/>
      <c r="O28" s="7"/>
      <c r="P28" s="8"/>
      <c r="Q28" s="9"/>
      <c r="R28" s="7"/>
      <c r="S28" s="8"/>
      <c r="T28" s="8"/>
      <c r="U28" s="8"/>
      <c r="V28" s="8"/>
      <c r="W28" s="10"/>
      <c r="X28" s="11"/>
      <c r="Y28" s="1"/>
      <c r="Z28" s="1"/>
    </row>
    <row r="29" spans="1:26">
      <c r="A29" s="104"/>
      <c r="B29" s="117"/>
      <c r="C29" s="104"/>
      <c r="D29" s="110" t="s">
        <v>103</v>
      </c>
      <c r="E29" s="111"/>
      <c r="F29" s="6">
        <v>44333.375247951401</v>
      </c>
      <c r="G29" s="6"/>
      <c r="H29" s="6"/>
      <c r="I29" s="6"/>
      <c r="J29" s="6"/>
      <c r="K29" s="7">
        <v>3236</v>
      </c>
      <c r="L29" s="7">
        <v>3208</v>
      </c>
      <c r="M29" s="8">
        <v>0.99134734239802202</v>
      </c>
      <c r="N29" s="9">
        <v>1308</v>
      </c>
      <c r="O29" s="7">
        <v>904</v>
      </c>
      <c r="P29" s="8">
        <v>0.28179551122194502</v>
      </c>
      <c r="Q29" s="9">
        <v>390</v>
      </c>
      <c r="R29" s="7">
        <v>332</v>
      </c>
      <c r="S29" s="8">
        <v>0.367256637168142</v>
      </c>
      <c r="T29" s="8">
        <v>0.103491271820449</v>
      </c>
      <c r="U29" s="8">
        <v>0.121571072319202</v>
      </c>
      <c r="V29" s="8">
        <v>0.298165137614679</v>
      </c>
      <c r="W29" s="10">
        <v>0.1</v>
      </c>
      <c r="X29" s="11" t="s">
        <v>104</v>
      </c>
      <c r="Y29" s="1"/>
      <c r="Z29" s="1"/>
    </row>
    <row r="30" spans="1:26">
      <c r="A30" s="104"/>
      <c r="B30" s="117"/>
      <c r="C30" s="104"/>
      <c r="D30" s="110" t="s">
        <v>103</v>
      </c>
      <c r="E30" s="111"/>
      <c r="F30" s="6">
        <v>44333.375247951401</v>
      </c>
      <c r="G30" s="34" t="s">
        <v>116</v>
      </c>
      <c r="H30" s="35">
        <v>0</v>
      </c>
      <c r="I30" s="36">
        <f>H30/Q$30</f>
        <v>0</v>
      </c>
      <c r="J30" s="36">
        <f>+H30/L$30</f>
        <v>0</v>
      </c>
      <c r="K30" s="7">
        <v>3236</v>
      </c>
      <c r="L30" s="7">
        <v>3208</v>
      </c>
      <c r="M30" s="8">
        <v>0.99134734239802202</v>
      </c>
      <c r="N30" s="9">
        <v>1308</v>
      </c>
      <c r="O30" s="7">
        <v>904</v>
      </c>
      <c r="P30" s="8">
        <v>0.28179551122194502</v>
      </c>
      <c r="Q30" s="9">
        <v>390</v>
      </c>
      <c r="R30" s="7">
        <v>332</v>
      </c>
      <c r="S30" s="8">
        <v>0.367256637168142</v>
      </c>
      <c r="T30" s="8">
        <v>0.103491271820449</v>
      </c>
      <c r="U30" s="8">
        <v>0.121571072319202</v>
      </c>
      <c r="V30" s="8">
        <v>0.298165137614679</v>
      </c>
      <c r="W30" s="10">
        <v>0.1</v>
      </c>
      <c r="X30" s="11"/>
      <c r="Y30" s="1"/>
      <c r="Z30" s="1"/>
    </row>
    <row r="31" spans="1:26">
      <c r="A31" s="104"/>
      <c r="B31" s="117"/>
      <c r="C31" s="104"/>
      <c r="D31" s="48"/>
      <c r="E31" s="54"/>
      <c r="F31" s="6"/>
      <c r="G31" s="6"/>
      <c r="H31" s="6"/>
      <c r="I31" s="6"/>
      <c r="J31" s="6"/>
      <c r="K31" s="7"/>
      <c r="L31" s="7"/>
      <c r="M31" s="8"/>
      <c r="N31" s="9"/>
      <c r="O31" s="7"/>
      <c r="P31" s="8"/>
      <c r="Q31" s="9"/>
      <c r="R31" s="7"/>
      <c r="S31" s="8"/>
      <c r="T31" s="8"/>
      <c r="U31" s="8"/>
      <c r="V31" s="8"/>
      <c r="W31" s="10"/>
      <c r="X31" s="11"/>
      <c r="Y31" s="1"/>
      <c r="Z31" s="1"/>
    </row>
    <row r="32" spans="1:26" ht="20.399999999999999">
      <c r="A32" s="104"/>
      <c r="B32" s="117"/>
      <c r="C32" s="104"/>
      <c r="D32" s="110" t="s">
        <v>105</v>
      </c>
      <c r="E32" s="111"/>
      <c r="F32" s="6">
        <v>44334.354305173598</v>
      </c>
      <c r="G32" s="6"/>
      <c r="H32" s="6"/>
      <c r="I32" s="6"/>
      <c r="J32" s="6"/>
      <c r="K32" s="7">
        <v>3225</v>
      </c>
      <c r="L32" s="7">
        <v>3149</v>
      </c>
      <c r="M32" s="8">
        <v>0.97643410852713197</v>
      </c>
      <c r="N32" s="9">
        <v>936</v>
      </c>
      <c r="O32" s="7">
        <v>632</v>
      </c>
      <c r="P32" s="8">
        <v>0.20069863448713901</v>
      </c>
      <c r="Q32" s="9">
        <v>19</v>
      </c>
      <c r="R32" s="7">
        <v>12</v>
      </c>
      <c r="S32" s="8">
        <v>1.8987341772151899E-2</v>
      </c>
      <c r="T32" s="8">
        <v>3.8107335662115002E-3</v>
      </c>
      <c r="U32" s="8">
        <v>6.0336614798348698E-3</v>
      </c>
      <c r="V32" s="8">
        <v>2.02991452991453E-2</v>
      </c>
      <c r="W32" s="10">
        <v>0.1</v>
      </c>
      <c r="X32" s="11" t="s">
        <v>101</v>
      </c>
      <c r="Y32" s="1"/>
      <c r="Z32" s="1"/>
    </row>
    <row r="33" spans="1:26">
      <c r="A33" s="104"/>
      <c r="B33" s="117"/>
      <c r="C33" s="104"/>
      <c r="D33" s="110" t="s">
        <v>105</v>
      </c>
      <c r="E33" s="111"/>
      <c r="F33" s="6">
        <v>44334.354305173598</v>
      </c>
      <c r="G33" s="34" t="s">
        <v>54</v>
      </c>
      <c r="H33" s="35">
        <v>6</v>
      </c>
      <c r="I33" s="36">
        <f>H33/Q$33</f>
        <v>0.31578947368421051</v>
      </c>
      <c r="J33" s="36">
        <f>+H33/L$33</f>
        <v>1.9053667831057479E-3</v>
      </c>
      <c r="K33" s="7">
        <v>3225</v>
      </c>
      <c r="L33" s="7">
        <v>3149</v>
      </c>
      <c r="M33" s="8">
        <v>0.97643410852713197</v>
      </c>
      <c r="N33" s="9">
        <v>936</v>
      </c>
      <c r="O33" s="7">
        <v>632</v>
      </c>
      <c r="P33" s="8">
        <v>0.20069863448713901</v>
      </c>
      <c r="Q33" s="9">
        <v>19</v>
      </c>
      <c r="R33" s="7">
        <v>12</v>
      </c>
      <c r="S33" s="8">
        <v>1.8987341772151899E-2</v>
      </c>
      <c r="T33" s="8">
        <v>3.8107335662115002E-3</v>
      </c>
      <c r="U33" s="8">
        <v>6.0336614798348698E-3</v>
      </c>
      <c r="V33" s="8">
        <v>2.02991452991453E-2</v>
      </c>
      <c r="W33" s="10">
        <v>0.1</v>
      </c>
      <c r="X33" s="11"/>
      <c r="Y33" s="1"/>
      <c r="Z33" s="1"/>
    </row>
    <row r="34" spans="1:26">
      <c r="A34" s="104"/>
      <c r="B34" s="117"/>
      <c r="C34" s="104"/>
      <c r="D34" s="110" t="s">
        <v>105</v>
      </c>
      <c r="E34" s="111"/>
      <c r="F34" s="6">
        <v>44334.354305173598</v>
      </c>
      <c r="G34" s="34" t="s">
        <v>114</v>
      </c>
      <c r="H34" s="35">
        <v>9</v>
      </c>
      <c r="I34" s="36">
        <f t="shared" ref="I34:I35" si="6">H34/Q$33</f>
        <v>0.47368421052631576</v>
      </c>
      <c r="J34" s="36">
        <f t="shared" ref="J34:J35" si="7">+H34/L$33</f>
        <v>2.8580501746586218E-3</v>
      </c>
      <c r="K34" s="7">
        <v>3225</v>
      </c>
      <c r="L34" s="7">
        <v>3149</v>
      </c>
      <c r="M34" s="8">
        <v>0.97643410852713197</v>
      </c>
      <c r="N34" s="9">
        <v>936</v>
      </c>
      <c r="O34" s="7">
        <v>632</v>
      </c>
      <c r="P34" s="8">
        <v>0.20069863448713901</v>
      </c>
      <c r="Q34" s="9">
        <v>19</v>
      </c>
      <c r="R34" s="7">
        <v>12</v>
      </c>
      <c r="S34" s="8">
        <v>1.8987341772151899E-2</v>
      </c>
      <c r="T34" s="8">
        <v>3.8107335662115002E-3</v>
      </c>
      <c r="U34" s="8">
        <v>6.0336614798348698E-3</v>
      </c>
      <c r="V34" s="8">
        <v>2.02991452991453E-2</v>
      </c>
      <c r="W34" s="10">
        <v>0.1</v>
      </c>
      <c r="X34" s="11"/>
      <c r="Y34" s="1"/>
      <c r="Z34" s="1"/>
    </row>
    <row r="35" spans="1:26">
      <c r="A35" s="104"/>
      <c r="B35" s="117"/>
      <c r="C35" s="104"/>
      <c r="D35" s="110" t="s">
        <v>105</v>
      </c>
      <c r="E35" s="111"/>
      <c r="F35" s="6">
        <v>44334.354305173598</v>
      </c>
      <c r="G35" s="34" t="s">
        <v>115</v>
      </c>
      <c r="H35" s="35">
        <v>1</v>
      </c>
      <c r="I35" s="36">
        <f t="shared" si="6"/>
        <v>5.2631578947368418E-2</v>
      </c>
      <c r="J35" s="36">
        <f t="shared" si="7"/>
        <v>3.1756113051762465E-4</v>
      </c>
      <c r="K35" s="7">
        <v>3225</v>
      </c>
      <c r="L35" s="7">
        <v>3149</v>
      </c>
      <c r="M35" s="8">
        <v>0.97643410852713197</v>
      </c>
      <c r="N35" s="9">
        <v>936</v>
      </c>
      <c r="O35" s="7">
        <v>632</v>
      </c>
      <c r="P35" s="8">
        <v>0.20069863448713901</v>
      </c>
      <c r="Q35" s="9">
        <v>19</v>
      </c>
      <c r="R35" s="7">
        <v>12</v>
      </c>
      <c r="S35" s="8">
        <v>1.8987341772151899E-2</v>
      </c>
      <c r="T35" s="8">
        <v>3.8107335662115002E-3</v>
      </c>
      <c r="U35" s="8">
        <v>6.0336614798348698E-3</v>
      </c>
      <c r="V35" s="8">
        <v>2.02991452991453E-2</v>
      </c>
      <c r="W35" s="10">
        <v>0.1</v>
      </c>
      <c r="X35" s="11"/>
      <c r="Y35" s="1"/>
      <c r="Z35" s="1"/>
    </row>
    <row r="36" spans="1:26">
      <c r="A36" s="104"/>
      <c r="B36" s="117"/>
      <c r="C36" s="104"/>
      <c r="D36" s="48"/>
      <c r="E36" s="54"/>
      <c r="F36" s="6"/>
      <c r="G36" s="6"/>
      <c r="H36" s="6"/>
      <c r="I36" s="6"/>
      <c r="J36" s="6"/>
      <c r="K36" s="7"/>
      <c r="L36" s="7"/>
      <c r="M36" s="8"/>
      <c r="N36" s="9"/>
      <c r="O36" s="7"/>
      <c r="P36" s="8"/>
      <c r="Q36" s="9"/>
      <c r="R36" s="7"/>
      <c r="S36" s="8"/>
      <c r="T36" s="8"/>
      <c r="U36" s="8"/>
      <c r="V36" s="8"/>
      <c r="W36" s="10"/>
      <c r="X36" s="11"/>
      <c r="Y36" s="1"/>
      <c r="Z36" s="1"/>
    </row>
    <row r="37" spans="1:26" ht="20.399999999999999">
      <c r="A37" s="104"/>
      <c r="B37" s="117"/>
      <c r="C37" s="104"/>
      <c r="D37" s="110" t="s">
        <v>106</v>
      </c>
      <c r="E37" s="111"/>
      <c r="F37" s="6">
        <v>44337.375292743098</v>
      </c>
      <c r="G37" s="6"/>
      <c r="H37" s="6"/>
      <c r="I37" s="6"/>
      <c r="J37" s="6"/>
      <c r="K37" s="7">
        <v>3229</v>
      </c>
      <c r="L37" s="7">
        <v>3145</v>
      </c>
      <c r="M37" s="8">
        <v>0.97398575410343802</v>
      </c>
      <c r="N37" s="9">
        <v>897</v>
      </c>
      <c r="O37" s="7">
        <v>619</v>
      </c>
      <c r="P37" s="8">
        <v>0.19682034976152599</v>
      </c>
      <c r="Q37" s="9">
        <v>25</v>
      </c>
      <c r="R37" s="7">
        <v>14</v>
      </c>
      <c r="S37" s="8">
        <v>2.2617124394184202E-2</v>
      </c>
      <c r="T37" s="8">
        <v>4.4515103338632796E-3</v>
      </c>
      <c r="U37" s="8">
        <v>7.9491255961844191E-3</v>
      </c>
      <c r="V37" s="8">
        <v>2.7870680044593098E-2</v>
      </c>
      <c r="W37" s="10">
        <v>0.1</v>
      </c>
      <c r="X37" s="11" t="s">
        <v>101</v>
      </c>
      <c r="Y37" s="1"/>
      <c r="Z37" s="1"/>
    </row>
    <row r="38" spans="1:26">
      <c r="A38" s="104"/>
      <c r="B38" s="117"/>
      <c r="C38" s="104"/>
      <c r="D38" s="110" t="s">
        <v>106</v>
      </c>
      <c r="E38" s="111"/>
      <c r="F38" s="6">
        <v>44337.375292743098</v>
      </c>
      <c r="G38" s="34" t="s">
        <v>54</v>
      </c>
      <c r="H38" s="35">
        <v>11</v>
      </c>
      <c r="I38" s="36">
        <f>H38/Q$37</f>
        <v>0.44</v>
      </c>
      <c r="J38" s="36">
        <f>+H38/L$37</f>
        <v>3.4976152623211448E-3</v>
      </c>
      <c r="K38" s="7">
        <v>3229</v>
      </c>
      <c r="L38" s="7">
        <v>3145</v>
      </c>
      <c r="M38" s="8">
        <v>0.97398575410343802</v>
      </c>
      <c r="N38" s="9">
        <v>897</v>
      </c>
      <c r="O38" s="7">
        <v>619</v>
      </c>
      <c r="P38" s="8">
        <v>0.19682034976152599</v>
      </c>
      <c r="Q38" s="9">
        <v>25</v>
      </c>
      <c r="R38" s="7">
        <v>14</v>
      </c>
      <c r="S38" s="8">
        <v>2.2617124394184202E-2</v>
      </c>
      <c r="T38" s="8">
        <v>4.4515103338632796E-3</v>
      </c>
      <c r="U38" s="8">
        <v>7.9491255961844191E-3</v>
      </c>
      <c r="V38" s="8">
        <v>2.7870680044593098E-2</v>
      </c>
      <c r="W38" s="10">
        <v>0.1</v>
      </c>
      <c r="X38" s="11"/>
      <c r="Y38" s="1"/>
      <c r="Z38" s="1"/>
    </row>
    <row r="39" spans="1:26">
      <c r="A39" s="104"/>
      <c r="B39" s="117"/>
      <c r="C39" s="104"/>
      <c r="D39" s="110" t="s">
        <v>106</v>
      </c>
      <c r="E39" s="111"/>
      <c r="F39" s="6">
        <v>44337.375292743098</v>
      </c>
      <c r="G39" s="34" t="s">
        <v>114</v>
      </c>
      <c r="H39" s="35">
        <v>12</v>
      </c>
      <c r="I39" s="36">
        <f t="shared" ref="I39:I40" si="8">H39/Q$37</f>
        <v>0.48</v>
      </c>
      <c r="J39" s="36">
        <f t="shared" ref="J39:J40" si="9">+H39/L$37</f>
        <v>3.8155802861685214E-3</v>
      </c>
      <c r="K39" s="7">
        <v>3229</v>
      </c>
      <c r="L39" s="7">
        <v>3145</v>
      </c>
      <c r="M39" s="8">
        <v>0.97398575410343802</v>
      </c>
      <c r="N39" s="9">
        <v>897</v>
      </c>
      <c r="O39" s="7">
        <v>619</v>
      </c>
      <c r="P39" s="8">
        <v>0.19682034976152599</v>
      </c>
      <c r="Q39" s="9">
        <v>25</v>
      </c>
      <c r="R39" s="7">
        <v>14</v>
      </c>
      <c r="S39" s="8">
        <v>2.2617124394184202E-2</v>
      </c>
      <c r="T39" s="8">
        <v>4.4515103338632796E-3</v>
      </c>
      <c r="U39" s="8">
        <v>7.9491255961844191E-3</v>
      </c>
      <c r="V39" s="8">
        <v>2.7870680044593098E-2</v>
      </c>
      <c r="W39" s="10">
        <v>0.1</v>
      </c>
      <c r="X39" s="11"/>
      <c r="Y39" s="1"/>
      <c r="Z39" s="1"/>
    </row>
    <row r="40" spans="1:26">
      <c r="A40" s="104"/>
      <c r="B40" s="117"/>
      <c r="C40" s="104"/>
      <c r="D40" s="110" t="s">
        <v>106</v>
      </c>
      <c r="E40" s="111"/>
      <c r="F40" s="6">
        <v>44337.375292743098</v>
      </c>
      <c r="G40" s="34" t="s">
        <v>115</v>
      </c>
      <c r="H40" s="35">
        <v>0</v>
      </c>
      <c r="I40" s="36">
        <f t="shared" si="8"/>
        <v>0</v>
      </c>
      <c r="J40" s="36">
        <f t="shared" si="9"/>
        <v>0</v>
      </c>
      <c r="K40" s="7">
        <v>3229</v>
      </c>
      <c r="L40" s="7">
        <v>3145</v>
      </c>
      <c r="M40" s="8">
        <v>0.97398575410343802</v>
      </c>
      <c r="N40" s="9">
        <v>897</v>
      </c>
      <c r="O40" s="7">
        <v>619</v>
      </c>
      <c r="P40" s="8">
        <v>0.19682034976152599</v>
      </c>
      <c r="Q40" s="9">
        <v>25</v>
      </c>
      <c r="R40" s="7">
        <v>14</v>
      </c>
      <c r="S40" s="8">
        <v>2.2617124394184202E-2</v>
      </c>
      <c r="T40" s="8">
        <v>4.4515103338632796E-3</v>
      </c>
      <c r="U40" s="8">
        <v>7.9491255961844191E-3</v>
      </c>
      <c r="V40" s="8">
        <v>2.7870680044593098E-2</v>
      </c>
      <c r="W40" s="10">
        <v>0.1</v>
      </c>
      <c r="X40" s="11"/>
      <c r="Y40" s="1"/>
      <c r="Z40" s="1"/>
    </row>
    <row r="41" spans="1:26">
      <c r="A41" s="104"/>
      <c r="B41" s="117"/>
      <c r="C41" s="104"/>
      <c r="D41" s="48"/>
      <c r="E41" s="54"/>
      <c r="F41" s="6"/>
      <c r="G41" s="6"/>
      <c r="H41" s="6"/>
      <c r="I41" s="6"/>
      <c r="J41" s="6"/>
      <c r="K41" s="7"/>
      <c r="L41" s="7"/>
      <c r="M41" s="8"/>
      <c r="N41" s="9"/>
      <c r="O41" s="7"/>
      <c r="P41" s="8"/>
      <c r="Q41" s="9"/>
      <c r="R41" s="7"/>
      <c r="S41" s="8"/>
      <c r="T41" s="8"/>
      <c r="U41" s="8"/>
      <c r="V41" s="8"/>
      <c r="W41" s="10"/>
      <c r="X41" s="11"/>
      <c r="Y41" s="1"/>
      <c r="Z41" s="1"/>
    </row>
    <row r="42" spans="1:26">
      <c r="A42" s="104"/>
      <c r="B42" s="117"/>
      <c r="C42" s="105"/>
      <c r="D42" s="110" t="s">
        <v>107</v>
      </c>
      <c r="E42" s="111"/>
      <c r="F42" s="6">
        <v>44340.437568090303</v>
      </c>
      <c r="G42" s="6"/>
      <c r="H42" s="6"/>
      <c r="I42" s="6"/>
      <c r="J42" s="6"/>
      <c r="K42" s="7">
        <v>3212</v>
      </c>
      <c r="L42" s="7">
        <v>3198</v>
      </c>
      <c r="M42" s="8">
        <v>0.99564134495641299</v>
      </c>
      <c r="N42" s="9">
        <v>1421</v>
      </c>
      <c r="O42" s="7">
        <v>891</v>
      </c>
      <c r="P42" s="8">
        <v>0.278611632270169</v>
      </c>
      <c r="Q42" s="9">
        <v>330</v>
      </c>
      <c r="R42" s="7">
        <v>291</v>
      </c>
      <c r="S42" s="8">
        <v>0.326599326599327</v>
      </c>
      <c r="T42" s="8">
        <v>9.09943714821764E-2</v>
      </c>
      <c r="U42" s="8">
        <v>0.10318949343339601</v>
      </c>
      <c r="V42" s="8">
        <v>0.232230823363828</v>
      </c>
      <c r="W42" s="10">
        <v>0.2</v>
      </c>
      <c r="X42" s="11" t="s">
        <v>108</v>
      </c>
      <c r="Y42" s="1"/>
      <c r="Z42" s="1"/>
    </row>
    <row r="43" spans="1:26">
      <c r="A43" s="104"/>
      <c r="B43" s="117"/>
      <c r="C43" s="45"/>
      <c r="D43" s="110" t="s">
        <v>107</v>
      </c>
      <c r="E43" s="111"/>
      <c r="F43" s="6">
        <v>44340.437568090303</v>
      </c>
      <c r="G43" s="34" t="s">
        <v>113</v>
      </c>
      <c r="H43" s="35">
        <v>0</v>
      </c>
      <c r="I43" s="36">
        <f>H43/Q$42</f>
        <v>0</v>
      </c>
      <c r="J43" s="36">
        <f>+H43/L$42</f>
        <v>0</v>
      </c>
      <c r="K43" s="7">
        <v>3212</v>
      </c>
      <c r="L43" s="7">
        <v>3198</v>
      </c>
      <c r="M43" s="8">
        <v>0.99564134495641299</v>
      </c>
      <c r="N43" s="9">
        <v>1421</v>
      </c>
      <c r="O43" s="7">
        <v>891</v>
      </c>
      <c r="P43" s="8">
        <v>0.278611632270169</v>
      </c>
      <c r="Q43" s="9">
        <v>330</v>
      </c>
      <c r="R43" s="7">
        <v>291</v>
      </c>
      <c r="S43" s="8">
        <v>0.326599326599327</v>
      </c>
      <c r="T43" s="8">
        <v>9.09943714821764E-2</v>
      </c>
      <c r="U43" s="8">
        <v>0.10318949343339601</v>
      </c>
      <c r="V43" s="8">
        <v>0.232230823363828</v>
      </c>
      <c r="W43" s="10">
        <v>0.2</v>
      </c>
      <c r="X43" s="11"/>
      <c r="Y43" s="1"/>
      <c r="Z43" s="1"/>
    </row>
    <row r="44" spans="1:26">
      <c r="A44" s="104"/>
      <c r="B44" s="118"/>
      <c r="C44" s="108" t="s">
        <v>109</v>
      </c>
      <c r="D44" s="97"/>
      <c r="E44" s="98"/>
      <c r="F44" s="46" t="s">
        <v>0</v>
      </c>
      <c r="G44" s="46"/>
      <c r="H44" s="46"/>
      <c r="I44" s="46"/>
      <c r="J44" s="46"/>
      <c r="K44" s="13">
        <v>39948</v>
      </c>
      <c r="L44" s="13">
        <v>39136</v>
      </c>
      <c r="M44" s="14">
        <v>0.97967357564834301</v>
      </c>
      <c r="N44" s="15">
        <v>13582</v>
      </c>
      <c r="O44" s="13">
        <v>9216</v>
      </c>
      <c r="P44" s="14">
        <v>0.23548650858544601</v>
      </c>
      <c r="Q44" s="15">
        <v>2242</v>
      </c>
      <c r="R44" s="13">
        <v>1951</v>
      </c>
      <c r="S44" s="14">
        <v>0.21169704861111099</v>
      </c>
      <c r="T44" s="14">
        <v>4.9851798855273903E-2</v>
      </c>
      <c r="U44" s="14">
        <v>5.7287408013082602E-2</v>
      </c>
      <c r="V44" s="14">
        <v>0.165071418053306</v>
      </c>
      <c r="W44" s="46" t="s">
        <v>0</v>
      </c>
      <c r="X44" s="46" t="s">
        <v>0</v>
      </c>
      <c r="Y44" s="1"/>
      <c r="Z44" s="1"/>
    </row>
    <row r="45" spans="1:26">
      <c r="A45" s="105"/>
      <c r="B45" s="109" t="s">
        <v>110</v>
      </c>
      <c r="C45" s="97"/>
      <c r="D45" s="97"/>
      <c r="E45" s="98"/>
      <c r="F45" s="16" t="s">
        <v>0</v>
      </c>
      <c r="G45" s="16"/>
      <c r="H45" s="16"/>
      <c r="I45" s="16"/>
      <c r="J45" s="16"/>
      <c r="K45" s="17">
        <v>39948</v>
      </c>
      <c r="L45" s="17">
        <v>39136</v>
      </c>
      <c r="M45" s="18">
        <v>0.97967357564834301</v>
      </c>
      <c r="N45" s="19">
        <v>13582</v>
      </c>
      <c r="O45" s="17">
        <v>9216</v>
      </c>
      <c r="P45" s="18">
        <v>0.23548650858544601</v>
      </c>
      <c r="Q45" s="19">
        <v>2242</v>
      </c>
      <c r="R45" s="17">
        <v>1951</v>
      </c>
      <c r="S45" s="18">
        <v>0.21169704861111099</v>
      </c>
      <c r="T45" s="18">
        <v>4.9851798855273903E-2</v>
      </c>
      <c r="U45" s="18">
        <v>5.7287408013082602E-2</v>
      </c>
      <c r="V45" s="18">
        <v>0.165071418053306</v>
      </c>
      <c r="W45" s="16" t="s">
        <v>0</v>
      </c>
      <c r="X45" s="16" t="s">
        <v>0</v>
      </c>
      <c r="Y45" s="1"/>
      <c r="Z45" s="1"/>
    </row>
    <row r="46" spans="1:26">
      <c r="A46" s="96" t="s">
        <v>111</v>
      </c>
      <c r="B46" s="97"/>
      <c r="C46" s="97"/>
      <c r="D46" s="97"/>
      <c r="E46" s="98"/>
      <c r="F46" s="43" t="s">
        <v>0</v>
      </c>
      <c r="G46" s="43"/>
      <c r="H46" s="43"/>
      <c r="I46" s="43"/>
      <c r="J46" s="43"/>
      <c r="K46" s="21">
        <v>39948</v>
      </c>
      <c r="L46" s="21">
        <v>39136</v>
      </c>
      <c r="M46" s="22">
        <v>0.97967357564834301</v>
      </c>
      <c r="N46" s="23">
        <v>13582</v>
      </c>
      <c r="O46" s="21">
        <v>9216</v>
      </c>
      <c r="P46" s="22">
        <v>0.23548650858544601</v>
      </c>
      <c r="Q46" s="23">
        <v>2242</v>
      </c>
      <c r="R46" s="21">
        <v>1951</v>
      </c>
      <c r="S46" s="22">
        <v>0.21169704861111099</v>
      </c>
      <c r="T46" s="22">
        <v>4.9851798855273903E-2</v>
      </c>
      <c r="U46" s="22">
        <v>5.7287408013082602E-2</v>
      </c>
      <c r="V46" s="22">
        <v>0.165071418053306</v>
      </c>
      <c r="W46" s="43" t="s">
        <v>0</v>
      </c>
      <c r="X46" s="43" t="s">
        <v>0</v>
      </c>
      <c r="Y46" s="1"/>
      <c r="Z46" s="1"/>
    </row>
    <row r="47" spans="1:26">
      <c r="A47" s="99" t="s">
        <v>112</v>
      </c>
      <c r="B47" s="97"/>
      <c r="C47" s="97"/>
      <c r="D47" s="97"/>
      <c r="E47" s="98"/>
      <c r="F47" s="44" t="s">
        <v>0</v>
      </c>
      <c r="G47" s="44"/>
      <c r="H47" s="44"/>
      <c r="I47" s="44"/>
      <c r="J47" s="44"/>
      <c r="K47" s="25">
        <v>39948</v>
      </c>
      <c r="L47" s="25">
        <v>39136</v>
      </c>
      <c r="M47" s="26">
        <v>0.97967357564834301</v>
      </c>
      <c r="N47" s="27">
        <v>13582</v>
      </c>
      <c r="O47" s="25">
        <v>9216</v>
      </c>
      <c r="P47" s="26">
        <v>0.23548650858544601</v>
      </c>
      <c r="Q47" s="27">
        <v>2242</v>
      </c>
      <c r="R47" s="25">
        <v>1951</v>
      </c>
      <c r="S47" s="26">
        <v>0.21169704861111099</v>
      </c>
      <c r="T47" s="26">
        <v>4.9851798855273903E-2</v>
      </c>
      <c r="U47" s="26">
        <v>5.7287408013082602E-2</v>
      </c>
      <c r="V47" s="26">
        <v>0.165071418053306</v>
      </c>
      <c r="W47" s="44" t="s">
        <v>0</v>
      </c>
      <c r="X47" s="44" t="s">
        <v>0</v>
      </c>
      <c r="Y47" s="1"/>
      <c r="Z47" s="1"/>
    </row>
    <row r="48" spans="1:26" ht="0" hidden="1" customHeight="1"/>
  </sheetData>
  <autoFilter ref="A3:X3" xr:uid="{00000000-0009-0000-0000-000004000000}">
    <filterColumn colId="3" showButton="0"/>
  </autoFilter>
  <mergeCells count="39">
    <mergeCell ref="C44:E44"/>
    <mergeCell ref="B45:E45"/>
    <mergeCell ref="D35:E35"/>
    <mergeCell ref="D38:E38"/>
    <mergeCell ref="D39:E39"/>
    <mergeCell ref="D40:E40"/>
    <mergeCell ref="D43:E43"/>
    <mergeCell ref="A47:E47"/>
    <mergeCell ref="D16:E16"/>
    <mergeCell ref="D19:E19"/>
    <mergeCell ref="D24:E24"/>
    <mergeCell ref="D29:E29"/>
    <mergeCell ref="D32:E32"/>
    <mergeCell ref="D37:E37"/>
    <mergeCell ref="D17:E17"/>
    <mergeCell ref="D20:E20"/>
    <mergeCell ref="D21:E21"/>
    <mergeCell ref="D22:E22"/>
    <mergeCell ref="D42:E42"/>
    <mergeCell ref="A46:E46"/>
    <mergeCell ref="D25:E25"/>
    <mergeCell ref="D26:E26"/>
    <mergeCell ref="D27:E27"/>
    <mergeCell ref="D12:E12"/>
    <mergeCell ref="D13:D14"/>
    <mergeCell ref="D34:E34"/>
    <mergeCell ref="A2:D2"/>
    <mergeCell ref="D5:E5"/>
    <mergeCell ref="D8:E8"/>
    <mergeCell ref="D9:E9"/>
    <mergeCell ref="D10:E10"/>
    <mergeCell ref="D4:E4"/>
    <mergeCell ref="D7:E7"/>
    <mergeCell ref="D3:E3"/>
    <mergeCell ref="A4:A45"/>
    <mergeCell ref="B4:B44"/>
    <mergeCell ref="C4:C42"/>
    <mergeCell ref="D30:E30"/>
    <mergeCell ref="D33:E33"/>
  </mergeCells>
  <phoneticPr fontId="11" type="noConversion"/>
  <hyperlinks>
    <hyperlink ref="D4" r:id="rId1" xr:uid="{00000000-0004-0000-0400-000000000000}"/>
    <hyperlink ref="D7" r:id="rId2" xr:uid="{00000000-0004-0000-0400-000001000000}"/>
    <hyperlink ref="D12" r:id="rId3" xr:uid="{00000000-0004-0000-0400-000002000000}"/>
    <hyperlink ref="E13" r:id="rId4" xr:uid="{00000000-0004-0000-0400-000003000000}"/>
    <hyperlink ref="E14" r:id="rId5" xr:uid="{00000000-0004-0000-0400-000004000000}"/>
    <hyperlink ref="D16" r:id="rId6" xr:uid="{00000000-0004-0000-0400-000005000000}"/>
    <hyperlink ref="D19" r:id="rId7" xr:uid="{00000000-0004-0000-0400-000006000000}"/>
    <hyperlink ref="D24" r:id="rId8" xr:uid="{00000000-0004-0000-0400-000007000000}"/>
    <hyperlink ref="D29" r:id="rId9" xr:uid="{00000000-0004-0000-0400-000008000000}"/>
    <hyperlink ref="D32" r:id="rId10" xr:uid="{00000000-0004-0000-0400-000009000000}"/>
    <hyperlink ref="D37" r:id="rId11" xr:uid="{00000000-0004-0000-0400-00000A000000}"/>
    <hyperlink ref="D42" r:id="rId12" xr:uid="{00000000-0004-0000-0400-00000B000000}"/>
    <hyperlink ref="D5" r:id="rId13" xr:uid="{00000000-0004-0000-0400-00000C000000}"/>
    <hyperlink ref="D8" r:id="rId14" xr:uid="{00000000-0004-0000-0400-00000D000000}"/>
    <hyperlink ref="D9" r:id="rId15" xr:uid="{00000000-0004-0000-0400-00000E000000}"/>
    <hyperlink ref="D10" r:id="rId16" xr:uid="{00000000-0004-0000-0400-00000F000000}"/>
    <hyperlink ref="D17" r:id="rId17" xr:uid="{00000000-0004-0000-0400-000010000000}"/>
    <hyperlink ref="D20" r:id="rId18" xr:uid="{00000000-0004-0000-0400-000011000000}"/>
    <hyperlink ref="D21" r:id="rId19" xr:uid="{00000000-0004-0000-0400-000012000000}"/>
    <hyperlink ref="D22" r:id="rId20" xr:uid="{00000000-0004-0000-0400-000013000000}"/>
    <hyperlink ref="D25" r:id="rId21" xr:uid="{00000000-0004-0000-0400-000014000000}"/>
    <hyperlink ref="D26" r:id="rId22" xr:uid="{00000000-0004-0000-0400-000015000000}"/>
    <hyperlink ref="D27" r:id="rId23" xr:uid="{00000000-0004-0000-0400-000016000000}"/>
    <hyperlink ref="D30" r:id="rId24" xr:uid="{00000000-0004-0000-0400-000017000000}"/>
    <hyperlink ref="D33" r:id="rId25" xr:uid="{00000000-0004-0000-0400-000018000000}"/>
    <hyperlink ref="D34" r:id="rId26" xr:uid="{00000000-0004-0000-0400-000019000000}"/>
    <hyperlink ref="D35" r:id="rId27" xr:uid="{00000000-0004-0000-0400-00001A000000}"/>
    <hyperlink ref="D38" r:id="rId28" xr:uid="{00000000-0004-0000-0400-00001B000000}"/>
    <hyperlink ref="D39" r:id="rId29" xr:uid="{00000000-0004-0000-0400-00001C000000}"/>
    <hyperlink ref="D40" r:id="rId30" xr:uid="{00000000-0004-0000-0400-00001D000000}"/>
    <hyperlink ref="D43" r:id="rId31" xr:uid="{00000000-0004-0000-0400-00001E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0D56-138F-4601-BA92-4DA1AA074901}">
  <dimension ref="A1:Y19"/>
  <sheetViews>
    <sheetView topLeftCell="V1" workbookViewId="0">
      <selection activeCell="Y9" sqref="Y9"/>
    </sheetView>
  </sheetViews>
  <sheetFormatPr defaultRowHeight="14.4"/>
  <cols>
    <col min="1" max="1" width="13.6640625" style="64" customWidth="1"/>
    <col min="2" max="2" width="8" style="64" customWidth="1"/>
    <col min="3" max="3" width="15.77734375" style="64" customWidth="1"/>
    <col min="4" max="4" width="34.33203125" style="64" customWidth="1"/>
    <col min="5" max="9" width="9.5546875" style="64" customWidth="1"/>
    <col min="10" max="11" width="8.88671875" style="64"/>
    <col min="12" max="12" width="9.21875" style="64" customWidth="1"/>
    <col min="13" max="15" width="8.88671875" style="64"/>
    <col min="16" max="17" width="8.21875" style="64" customWidth="1"/>
    <col min="18" max="18" width="6.88671875" style="64" customWidth="1"/>
    <col min="19" max="20" width="8.21875" style="64" customWidth="1"/>
    <col min="21" max="22" width="6.88671875" style="64" customWidth="1"/>
    <col min="23" max="23" width="37.5546875" style="64" customWidth="1"/>
    <col min="24" max="24" width="5.88671875" style="64" customWidth="1"/>
    <col min="25" max="25" width="255" style="64" customWidth="1"/>
    <col min="26" max="16384" width="8.88671875" style="64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3" customFormat="1" ht="42" customHeight="1">
      <c r="A2" s="100" t="s">
        <v>198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86" t="s">
        <v>1</v>
      </c>
      <c r="B3" s="66" t="s">
        <v>2</v>
      </c>
      <c r="C3" s="86" t="s">
        <v>3</v>
      </c>
      <c r="D3" s="86" t="s">
        <v>4</v>
      </c>
      <c r="E3" s="66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66" t="s">
        <v>6</v>
      </c>
      <c r="K3" s="66" t="s">
        <v>7</v>
      </c>
      <c r="L3" s="66" t="s">
        <v>8</v>
      </c>
      <c r="M3" s="66" t="s">
        <v>11</v>
      </c>
      <c r="N3" s="66" t="s">
        <v>9</v>
      </c>
      <c r="O3" s="66" t="s">
        <v>10</v>
      </c>
      <c r="P3" s="66" t="s">
        <v>15</v>
      </c>
      <c r="Q3" s="66" t="s">
        <v>12</v>
      </c>
      <c r="R3" s="66" t="s">
        <v>14</v>
      </c>
      <c r="S3" s="66" t="s">
        <v>13</v>
      </c>
      <c r="T3" s="66" t="s">
        <v>16</v>
      </c>
      <c r="U3" s="66" t="s">
        <v>17</v>
      </c>
      <c r="V3" s="66" t="s">
        <v>18</v>
      </c>
      <c r="W3" s="66" t="s">
        <v>19</v>
      </c>
      <c r="X3" s="89"/>
      <c r="Y3" s="89"/>
    </row>
    <row r="4" spans="1:25">
      <c r="A4" s="123" t="s">
        <v>20</v>
      </c>
      <c r="B4" s="106">
        <v>44348</v>
      </c>
      <c r="C4" s="123" t="s">
        <v>21</v>
      </c>
      <c r="D4" s="87" t="s">
        <v>189</v>
      </c>
      <c r="E4" s="6">
        <v>44354.402851238403</v>
      </c>
      <c r="F4" s="6"/>
      <c r="G4" s="6"/>
      <c r="H4" s="6"/>
      <c r="I4" s="6"/>
      <c r="J4" s="7">
        <v>3282</v>
      </c>
      <c r="K4" s="7">
        <v>3252</v>
      </c>
      <c r="L4" s="8">
        <v>0.99085923217550298</v>
      </c>
      <c r="M4" s="9">
        <v>1323</v>
      </c>
      <c r="N4" s="7">
        <v>914</v>
      </c>
      <c r="O4" s="8">
        <v>0.28105781057810603</v>
      </c>
      <c r="P4" s="9">
        <v>356</v>
      </c>
      <c r="Q4" s="7">
        <v>307</v>
      </c>
      <c r="R4" s="8">
        <v>0.335886214442013</v>
      </c>
      <c r="S4" s="8">
        <v>9.4403444034440301E-2</v>
      </c>
      <c r="T4" s="8">
        <v>0.109471094710947</v>
      </c>
      <c r="U4" s="8">
        <v>0.26908541194255498</v>
      </c>
      <c r="V4" s="10">
        <v>0.1</v>
      </c>
      <c r="W4" s="68" t="s">
        <v>182</v>
      </c>
      <c r="X4" s="89"/>
      <c r="Y4" s="89"/>
    </row>
    <row r="5" spans="1:25">
      <c r="A5" s="124"/>
      <c r="B5" s="107"/>
      <c r="C5" s="124"/>
      <c r="D5" s="87" t="s">
        <v>189</v>
      </c>
      <c r="E5" s="6">
        <v>44354.402851238403</v>
      </c>
      <c r="F5" s="34" t="s">
        <v>113</v>
      </c>
      <c r="G5" s="35">
        <v>4</v>
      </c>
      <c r="H5" s="36">
        <f>G5/P$4</f>
        <v>1.1235955056179775E-2</v>
      </c>
      <c r="I5" s="36">
        <f>+G5/K$4</f>
        <v>1.2300123001230013E-3</v>
      </c>
      <c r="J5" s="7">
        <v>3282</v>
      </c>
      <c r="K5" s="7">
        <v>3252</v>
      </c>
      <c r="L5" s="8">
        <v>0.99085923217550298</v>
      </c>
      <c r="M5" s="9">
        <v>1323</v>
      </c>
      <c r="N5" s="7">
        <v>914</v>
      </c>
      <c r="O5" s="8">
        <v>0.28105781057810603</v>
      </c>
      <c r="P5" s="9">
        <v>356</v>
      </c>
      <c r="Q5" s="7">
        <v>307</v>
      </c>
      <c r="R5" s="8">
        <v>0.335886214442013</v>
      </c>
      <c r="S5" s="8">
        <v>9.4403444034440301E-2</v>
      </c>
      <c r="T5" s="8">
        <v>0.109471094710947</v>
      </c>
      <c r="U5" s="8">
        <v>0.26908541194255498</v>
      </c>
      <c r="V5" s="10">
        <v>0.1</v>
      </c>
      <c r="W5" s="68"/>
      <c r="X5" s="89"/>
      <c r="Y5" s="89"/>
    </row>
    <row r="6" spans="1:25">
      <c r="A6" s="124"/>
      <c r="B6" s="107"/>
      <c r="C6" s="124"/>
      <c r="D6" s="87"/>
      <c r="E6" s="6"/>
      <c r="F6" s="6"/>
      <c r="G6" s="6"/>
      <c r="H6" s="6"/>
      <c r="I6" s="6"/>
      <c r="J6" s="7"/>
      <c r="K6" s="7"/>
      <c r="L6" s="8"/>
      <c r="M6" s="9"/>
      <c r="N6" s="7"/>
      <c r="O6" s="8"/>
      <c r="P6" s="9"/>
      <c r="Q6" s="7"/>
      <c r="R6" s="8"/>
      <c r="S6" s="8"/>
      <c r="T6" s="8"/>
      <c r="U6" s="8"/>
      <c r="V6" s="10"/>
      <c r="W6" s="68"/>
      <c r="X6" s="89"/>
      <c r="Y6" s="89"/>
    </row>
    <row r="7" spans="1:25">
      <c r="A7" s="125"/>
      <c r="B7" s="125"/>
      <c r="C7" s="125"/>
      <c r="D7" s="87" t="s">
        <v>190</v>
      </c>
      <c r="E7" s="6">
        <v>44361.4063264699</v>
      </c>
      <c r="F7" s="6"/>
      <c r="G7" s="6"/>
      <c r="H7" s="6"/>
      <c r="I7" s="6"/>
      <c r="J7" s="7">
        <v>3394</v>
      </c>
      <c r="K7" s="7">
        <v>3372</v>
      </c>
      <c r="L7" s="8">
        <v>0.99351797289334098</v>
      </c>
      <c r="M7" s="9">
        <v>1295</v>
      </c>
      <c r="N7" s="7">
        <v>890</v>
      </c>
      <c r="O7" s="8">
        <v>0.26393831553973901</v>
      </c>
      <c r="P7" s="9">
        <v>349</v>
      </c>
      <c r="Q7" s="7">
        <v>300</v>
      </c>
      <c r="R7" s="8">
        <v>0.33707865168539303</v>
      </c>
      <c r="S7" s="8">
        <v>8.8967971530249101E-2</v>
      </c>
      <c r="T7" s="8">
        <v>0.10349940688019001</v>
      </c>
      <c r="U7" s="8">
        <v>0.26949806949806898</v>
      </c>
      <c r="V7" s="10">
        <v>0.1</v>
      </c>
      <c r="W7" s="68" t="s">
        <v>191</v>
      </c>
      <c r="X7" s="89"/>
      <c r="Y7" s="89"/>
    </row>
    <row r="8" spans="1:25">
      <c r="A8" s="125"/>
      <c r="B8" s="125"/>
      <c r="C8" s="125"/>
      <c r="D8" s="87" t="s">
        <v>190</v>
      </c>
      <c r="E8" s="6">
        <v>44361.4063264699</v>
      </c>
      <c r="F8" s="34" t="s">
        <v>113</v>
      </c>
      <c r="G8" s="35">
        <v>0</v>
      </c>
      <c r="H8" s="36">
        <f>G8/P$7</f>
        <v>0</v>
      </c>
      <c r="I8" s="36">
        <f>+G8/K$7</f>
        <v>0</v>
      </c>
      <c r="J8" s="7">
        <v>3394</v>
      </c>
      <c r="K8" s="7">
        <v>3372</v>
      </c>
      <c r="L8" s="8">
        <v>0.99351797289334098</v>
      </c>
      <c r="M8" s="9">
        <v>1295</v>
      </c>
      <c r="N8" s="7">
        <v>890</v>
      </c>
      <c r="O8" s="8">
        <v>0.26393831553973901</v>
      </c>
      <c r="P8" s="9">
        <v>349</v>
      </c>
      <c r="Q8" s="7">
        <v>300</v>
      </c>
      <c r="R8" s="8">
        <v>0.33707865168539303</v>
      </c>
      <c r="S8" s="8">
        <v>8.8967971530249101E-2</v>
      </c>
      <c r="T8" s="8">
        <v>0.10349940688019001</v>
      </c>
      <c r="U8" s="8">
        <v>0.26949806949806898</v>
      </c>
      <c r="V8" s="10">
        <v>0.1</v>
      </c>
      <c r="W8" s="68"/>
      <c r="X8" s="89"/>
      <c r="Y8" s="89"/>
    </row>
    <row r="9" spans="1:25">
      <c r="A9" s="125"/>
      <c r="B9" s="125"/>
      <c r="C9" s="125"/>
      <c r="D9" s="87"/>
      <c r="E9" s="6"/>
      <c r="F9" s="6"/>
      <c r="G9" s="6"/>
      <c r="H9" s="6"/>
      <c r="I9" s="6"/>
      <c r="J9" s="7"/>
      <c r="K9" s="7"/>
      <c r="L9" s="8"/>
      <c r="M9" s="9"/>
      <c r="N9" s="7"/>
      <c r="O9" s="8"/>
      <c r="P9" s="9"/>
      <c r="Q9" s="7"/>
      <c r="R9" s="8"/>
      <c r="S9" s="8"/>
      <c r="T9" s="8"/>
      <c r="U9" s="8"/>
      <c r="V9" s="10"/>
      <c r="W9" s="68"/>
      <c r="X9" s="89"/>
      <c r="Y9" s="89"/>
    </row>
    <row r="10" spans="1:25">
      <c r="A10" s="125"/>
      <c r="B10" s="125"/>
      <c r="C10" s="125"/>
      <c r="D10" s="87" t="s">
        <v>192</v>
      </c>
      <c r="E10" s="6">
        <v>44368.375385613399</v>
      </c>
      <c r="F10" s="6"/>
      <c r="G10" s="6"/>
      <c r="H10" s="6"/>
      <c r="I10" s="6"/>
      <c r="J10" s="7">
        <v>6008</v>
      </c>
      <c r="K10" s="7">
        <v>5933</v>
      </c>
      <c r="L10" s="8">
        <v>0.98751664447403498</v>
      </c>
      <c r="M10" s="9">
        <v>1210</v>
      </c>
      <c r="N10" s="7">
        <v>873</v>
      </c>
      <c r="O10" s="8">
        <v>0.14714309792684999</v>
      </c>
      <c r="P10" s="9">
        <v>340</v>
      </c>
      <c r="Q10" s="7">
        <v>294</v>
      </c>
      <c r="R10" s="8">
        <v>0.33676975945017201</v>
      </c>
      <c r="S10" s="8">
        <v>4.9553345693578298E-2</v>
      </c>
      <c r="T10" s="8">
        <v>5.7306590257879701E-2</v>
      </c>
      <c r="U10" s="8">
        <v>0.28099173553718998</v>
      </c>
      <c r="V10" s="10">
        <v>0.3</v>
      </c>
      <c r="W10" s="68" t="s">
        <v>193</v>
      </c>
      <c r="X10" s="89"/>
      <c r="Y10" s="89"/>
    </row>
    <row r="11" spans="1:25">
      <c r="A11" s="125"/>
      <c r="B11" s="125"/>
      <c r="C11" s="125"/>
      <c r="D11" s="87" t="s">
        <v>192</v>
      </c>
      <c r="E11" s="6">
        <v>44368.375385613399</v>
      </c>
      <c r="F11" s="34" t="s">
        <v>113</v>
      </c>
      <c r="G11" s="35">
        <v>0</v>
      </c>
      <c r="H11" s="36">
        <f>G11/P$10</f>
        <v>0</v>
      </c>
      <c r="I11" s="36">
        <f>+G11/K$10</f>
        <v>0</v>
      </c>
      <c r="J11" s="7">
        <v>6008</v>
      </c>
      <c r="K11" s="7">
        <v>5933</v>
      </c>
      <c r="L11" s="8">
        <v>0.98751664447403498</v>
      </c>
      <c r="M11" s="9">
        <v>1210</v>
      </c>
      <c r="N11" s="7">
        <v>873</v>
      </c>
      <c r="O11" s="8">
        <v>0.14714309792684999</v>
      </c>
      <c r="P11" s="9">
        <v>340</v>
      </c>
      <c r="Q11" s="7">
        <v>294</v>
      </c>
      <c r="R11" s="8">
        <v>0.33676975945017201</v>
      </c>
      <c r="S11" s="8">
        <v>4.9553345693578298E-2</v>
      </c>
      <c r="T11" s="8">
        <v>5.7306590257879701E-2</v>
      </c>
      <c r="U11" s="8">
        <v>0.28099173553718998</v>
      </c>
      <c r="V11" s="10">
        <v>0.3</v>
      </c>
      <c r="W11" s="68"/>
      <c r="X11" s="89"/>
      <c r="Y11" s="89"/>
    </row>
    <row r="12" spans="1:25">
      <c r="A12" s="125"/>
      <c r="B12" s="125"/>
      <c r="C12" s="125"/>
      <c r="D12" s="87"/>
      <c r="E12" s="6"/>
      <c r="F12" s="6"/>
      <c r="G12" s="6"/>
      <c r="H12" s="6"/>
      <c r="I12" s="6"/>
      <c r="J12" s="7"/>
      <c r="K12" s="7"/>
      <c r="L12" s="8"/>
      <c r="M12" s="9"/>
      <c r="N12" s="7"/>
      <c r="O12" s="8"/>
      <c r="P12" s="9"/>
      <c r="Q12" s="7"/>
      <c r="R12" s="8"/>
      <c r="S12" s="8"/>
      <c r="T12" s="8"/>
      <c r="U12" s="8"/>
      <c r="V12" s="10"/>
      <c r="W12" s="68"/>
      <c r="X12" s="89"/>
      <c r="Y12" s="89"/>
    </row>
    <row r="13" spans="1:25">
      <c r="A13" s="125"/>
      <c r="B13" s="125"/>
      <c r="C13" s="126"/>
      <c r="D13" s="87" t="s">
        <v>194</v>
      </c>
      <c r="E13" s="6">
        <v>44375.4173276273</v>
      </c>
      <c r="F13" s="6"/>
      <c r="G13" s="6"/>
      <c r="H13" s="6"/>
      <c r="I13" s="6"/>
      <c r="J13" s="7">
        <v>5997</v>
      </c>
      <c r="K13" s="7">
        <v>5921</v>
      </c>
      <c r="L13" s="8">
        <v>0.98732699683174896</v>
      </c>
      <c r="M13" s="9">
        <v>1346</v>
      </c>
      <c r="N13" s="7">
        <v>928</v>
      </c>
      <c r="O13" s="8">
        <v>0.156730282046952</v>
      </c>
      <c r="P13" s="9">
        <v>343</v>
      </c>
      <c r="Q13" s="7">
        <v>300</v>
      </c>
      <c r="R13" s="8">
        <v>0.32327586206896602</v>
      </c>
      <c r="S13" s="8">
        <v>5.0667117041040398E-2</v>
      </c>
      <c r="T13" s="8">
        <v>5.7929403816922798E-2</v>
      </c>
      <c r="U13" s="8">
        <v>0.25482912332837998</v>
      </c>
      <c r="V13" s="10">
        <v>0.1</v>
      </c>
      <c r="W13" s="68" t="s">
        <v>195</v>
      </c>
      <c r="X13" s="89"/>
      <c r="Y13" s="89"/>
    </row>
    <row r="14" spans="1:25">
      <c r="A14" s="125"/>
      <c r="B14" s="125"/>
      <c r="C14" s="84"/>
      <c r="D14" s="87" t="s">
        <v>194</v>
      </c>
      <c r="E14" s="6">
        <v>44375.4173276273</v>
      </c>
      <c r="F14" s="34" t="s">
        <v>113</v>
      </c>
      <c r="G14" s="35">
        <v>0</v>
      </c>
      <c r="H14" s="36">
        <f>G14/P$13</f>
        <v>0</v>
      </c>
      <c r="I14" s="36">
        <f>+G14/K$13</f>
        <v>0</v>
      </c>
      <c r="J14" s="7">
        <v>5997</v>
      </c>
      <c r="K14" s="7">
        <v>5921</v>
      </c>
      <c r="L14" s="8">
        <v>0.98732699683174896</v>
      </c>
      <c r="M14" s="9">
        <v>1346</v>
      </c>
      <c r="N14" s="7">
        <v>928</v>
      </c>
      <c r="O14" s="8">
        <v>0.156730282046952</v>
      </c>
      <c r="P14" s="9">
        <v>343</v>
      </c>
      <c r="Q14" s="7">
        <v>300</v>
      </c>
      <c r="R14" s="8">
        <v>0.32327586206896602</v>
      </c>
      <c r="S14" s="8">
        <v>5.0667117041040398E-2</v>
      </c>
      <c r="T14" s="8">
        <v>5.7929403816922798E-2</v>
      </c>
      <c r="U14" s="8">
        <v>0.25482912332837998</v>
      </c>
      <c r="V14" s="10">
        <v>0.1</v>
      </c>
      <c r="W14" s="68"/>
      <c r="X14" s="89"/>
      <c r="Y14" s="89"/>
    </row>
    <row r="15" spans="1:25">
      <c r="A15" s="125"/>
      <c r="B15" s="126"/>
      <c r="C15" s="127" t="s">
        <v>38</v>
      </c>
      <c r="D15" s="121"/>
      <c r="E15" s="85" t="s">
        <v>0</v>
      </c>
      <c r="F15" s="85"/>
      <c r="G15" s="85"/>
      <c r="H15" s="85"/>
      <c r="I15" s="85"/>
      <c r="J15" s="13">
        <v>18681</v>
      </c>
      <c r="K15" s="13">
        <v>18478</v>
      </c>
      <c r="L15" s="14">
        <v>0.98913334403939801</v>
      </c>
      <c r="M15" s="15">
        <v>5174</v>
      </c>
      <c r="N15" s="13">
        <v>3605</v>
      </c>
      <c r="O15" s="14">
        <v>0.195096871955839</v>
      </c>
      <c r="P15" s="15">
        <v>1388</v>
      </c>
      <c r="Q15" s="13">
        <v>1201</v>
      </c>
      <c r="R15" s="14">
        <v>0.33314840499306497</v>
      </c>
      <c r="S15" s="14">
        <v>6.4996211711224203E-2</v>
      </c>
      <c r="T15" s="14">
        <v>7.5116354583829398E-2</v>
      </c>
      <c r="U15" s="14">
        <v>0.26826439891766501</v>
      </c>
      <c r="V15" s="85" t="s">
        <v>0</v>
      </c>
      <c r="W15" s="85" t="s">
        <v>0</v>
      </c>
      <c r="X15" s="89"/>
      <c r="Y15" s="89"/>
    </row>
    <row r="16" spans="1:25">
      <c r="A16" s="126"/>
      <c r="B16" s="128" t="s">
        <v>196</v>
      </c>
      <c r="C16" s="120"/>
      <c r="D16" s="121"/>
      <c r="E16" s="72" t="s">
        <v>0</v>
      </c>
      <c r="F16" s="72"/>
      <c r="G16" s="72"/>
      <c r="H16" s="72"/>
      <c r="I16" s="72"/>
      <c r="J16" s="17">
        <v>18681</v>
      </c>
      <c r="K16" s="17">
        <v>18478</v>
      </c>
      <c r="L16" s="18">
        <v>0.98913334403939801</v>
      </c>
      <c r="M16" s="19">
        <v>5174</v>
      </c>
      <c r="N16" s="17">
        <v>3605</v>
      </c>
      <c r="O16" s="18">
        <v>0.195096871955839</v>
      </c>
      <c r="P16" s="19">
        <v>1388</v>
      </c>
      <c r="Q16" s="17">
        <v>1201</v>
      </c>
      <c r="R16" s="18">
        <v>0.33314840499306497</v>
      </c>
      <c r="S16" s="18">
        <v>6.4996211711224203E-2</v>
      </c>
      <c r="T16" s="18">
        <v>7.5116354583829398E-2</v>
      </c>
      <c r="U16" s="18">
        <v>0.26826439891766501</v>
      </c>
      <c r="V16" s="72" t="s">
        <v>0</v>
      </c>
      <c r="W16" s="72" t="s">
        <v>0</v>
      </c>
      <c r="X16" s="89"/>
      <c r="Y16" s="89"/>
    </row>
    <row r="17" spans="1:25">
      <c r="A17" s="119" t="s">
        <v>40</v>
      </c>
      <c r="B17" s="120"/>
      <c r="C17" s="120"/>
      <c r="D17" s="121"/>
      <c r="E17" s="82" t="s">
        <v>0</v>
      </c>
      <c r="F17" s="82"/>
      <c r="G17" s="82"/>
      <c r="H17" s="82"/>
      <c r="I17" s="82"/>
      <c r="J17" s="21">
        <v>18681</v>
      </c>
      <c r="K17" s="21">
        <v>18478</v>
      </c>
      <c r="L17" s="22">
        <v>0.98913334403939801</v>
      </c>
      <c r="M17" s="23">
        <v>5174</v>
      </c>
      <c r="N17" s="21">
        <v>3605</v>
      </c>
      <c r="O17" s="22">
        <v>0.195096871955839</v>
      </c>
      <c r="P17" s="23">
        <v>1388</v>
      </c>
      <c r="Q17" s="21">
        <v>1201</v>
      </c>
      <c r="R17" s="22">
        <v>0.33314840499306497</v>
      </c>
      <c r="S17" s="22">
        <v>6.4996211711224203E-2</v>
      </c>
      <c r="T17" s="22">
        <v>7.5116354583829398E-2</v>
      </c>
      <c r="U17" s="22">
        <v>0.26826439891766501</v>
      </c>
      <c r="V17" s="82" t="s">
        <v>0</v>
      </c>
      <c r="W17" s="82" t="s">
        <v>0</v>
      </c>
      <c r="X17" s="89"/>
      <c r="Y17" s="89"/>
    </row>
    <row r="18" spans="1:25">
      <c r="A18" s="122" t="s">
        <v>41</v>
      </c>
      <c r="B18" s="120"/>
      <c r="C18" s="120"/>
      <c r="D18" s="121"/>
      <c r="E18" s="83" t="s">
        <v>0</v>
      </c>
      <c r="F18" s="83"/>
      <c r="G18" s="83"/>
      <c r="H18" s="83"/>
      <c r="I18" s="83"/>
      <c r="J18" s="25">
        <v>18681</v>
      </c>
      <c r="K18" s="25">
        <v>18478</v>
      </c>
      <c r="L18" s="26">
        <v>0.98913334403939801</v>
      </c>
      <c r="M18" s="27">
        <v>5174</v>
      </c>
      <c r="N18" s="25">
        <v>3605</v>
      </c>
      <c r="O18" s="26">
        <v>0.195096871955839</v>
      </c>
      <c r="P18" s="27">
        <v>1388</v>
      </c>
      <c r="Q18" s="25">
        <v>1201</v>
      </c>
      <c r="R18" s="26">
        <v>0.33314840499306497</v>
      </c>
      <c r="S18" s="26">
        <v>6.4996211711224203E-2</v>
      </c>
      <c r="T18" s="26">
        <v>7.5116354583829398E-2</v>
      </c>
      <c r="U18" s="26">
        <v>0.26826439891766501</v>
      </c>
      <c r="V18" s="83" t="s">
        <v>0</v>
      </c>
      <c r="W18" s="83" t="s">
        <v>0</v>
      </c>
      <c r="X18" s="89"/>
      <c r="Y18" s="89"/>
    </row>
    <row r="19" spans="1:25" ht="0" hidden="1" customHeight="1"/>
  </sheetData>
  <autoFilter ref="C3:W3" xr:uid="{C9670D56-138F-4601-BA92-4DA1AA074901}"/>
  <mergeCells count="8">
    <mergeCell ref="A17:D17"/>
    <mergeCell ref="A18:D18"/>
    <mergeCell ref="A2:D2"/>
    <mergeCell ref="A4:A16"/>
    <mergeCell ref="B4:B15"/>
    <mergeCell ref="C4:C13"/>
    <mergeCell ref="C15:D15"/>
    <mergeCell ref="B16:D16"/>
  </mergeCells>
  <hyperlinks>
    <hyperlink ref="D4" r:id="rId1" xr:uid="{E7FAB0A4-AB1F-4F46-BD1E-3AC83E680D6D}"/>
    <hyperlink ref="D7" r:id="rId2" xr:uid="{F85AA1D2-0001-4686-9724-8E8D8363CB0D}"/>
    <hyperlink ref="D10" r:id="rId3" xr:uid="{69410772-6656-4F9C-8349-83BF6E9A7722}"/>
    <hyperlink ref="D13" r:id="rId4" xr:uid="{A396BA03-EA99-474A-8474-56E1920F3879}"/>
    <hyperlink ref="D5" r:id="rId5" xr:uid="{712E3B30-5091-4591-9440-B78F055294B0}"/>
    <hyperlink ref="D8" r:id="rId6" xr:uid="{48F580D0-1313-4E86-AEB9-F588049DAEF0}"/>
    <hyperlink ref="D11" r:id="rId7" xr:uid="{96C26E79-31C4-4E79-88AD-916EF1FCEC58}"/>
    <hyperlink ref="D14" r:id="rId8" xr:uid="{BA8973A7-B2BE-4F90-9CA2-AEC80F27866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8BBB-0FC8-4172-A2F2-5568E694921D}">
  <dimension ref="A1:Y16"/>
  <sheetViews>
    <sheetView topLeftCell="B1" workbookViewId="0">
      <selection activeCell="C3" sqref="C3:W3"/>
    </sheetView>
  </sheetViews>
  <sheetFormatPr defaultRowHeight="14.4"/>
  <cols>
    <col min="1" max="1" width="13.6640625" style="64" customWidth="1"/>
    <col min="2" max="2" width="8" style="64" customWidth="1"/>
    <col min="3" max="3" width="15.77734375" style="64" customWidth="1"/>
    <col min="4" max="4" width="34.33203125" style="64" customWidth="1"/>
    <col min="5" max="9" width="9.5546875" style="64" customWidth="1"/>
    <col min="10" max="11" width="8.88671875" style="64"/>
    <col min="12" max="12" width="9.21875" style="64" customWidth="1"/>
    <col min="13" max="15" width="8.88671875" style="64"/>
    <col min="16" max="17" width="8.21875" style="64" customWidth="1"/>
    <col min="18" max="18" width="6.88671875" style="64" customWidth="1"/>
    <col min="19" max="20" width="8.21875" style="64" customWidth="1"/>
    <col min="21" max="22" width="6.88671875" style="64" customWidth="1"/>
    <col min="23" max="23" width="37.5546875" style="64" customWidth="1"/>
    <col min="24" max="24" width="5.88671875" style="64" customWidth="1"/>
    <col min="25" max="25" width="255" style="64" customWidth="1"/>
    <col min="26" max="16384" width="8.88671875" style="64"/>
  </cols>
  <sheetData>
    <row r="1" spans="1:25" ht="1.0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s="33" customFormat="1" ht="42" customHeight="1">
      <c r="A2" s="100" t="s">
        <v>199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86" t="s">
        <v>1</v>
      </c>
      <c r="B3" s="66" t="s">
        <v>2</v>
      </c>
      <c r="C3" s="86" t="s">
        <v>3</v>
      </c>
      <c r="D3" s="86" t="s">
        <v>4</v>
      </c>
      <c r="E3" s="66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66" t="s">
        <v>6</v>
      </c>
      <c r="K3" s="66" t="s">
        <v>7</v>
      </c>
      <c r="L3" s="66" t="s">
        <v>8</v>
      </c>
      <c r="M3" s="66" t="s">
        <v>11</v>
      </c>
      <c r="N3" s="66" t="s">
        <v>9</v>
      </c>
      <c r="O3" s="66" t="s">
        <v>10</v>
      </c>
      <c r="P3" s="66" t="s">
        <v>15</v>
      </c>
      <c r="Q3" s="66" t="s">
        <v>12</v>
      </c>
      <c r="R3" s="66" t="s">
        <v>14</v>
      </c>
      <c r="S3" s="66" t="s">
        <v>13</v>
      </c>
      <c r="T3" s="66" t="s">
        <v>16</v>
      </c>
      <c r="U3" s="66" t="s">
        <v>17</v>
      </c>
      <c r="V3" s="66" t="s">
        <v>18</v>
      </c>
      <c r="W3" s="66" t="s">
        <v>19</v>
      </c>
      <c r="X3" s="89"/>
      <c r="Y3" s="89"/>
    </row>
    <row r="4" spans="1:25">
      <c r="A4" s="123" t="s">
        <v>20</v>
      </c>
      <c r="B4" s="106">
        <v>44378</v>
      </c>
      <c r="C4" s="123" t="s">
        <v>21</v>
      </c>
      <c r="D4" s="87" t="s">
        <v>179</v>
      </c>
      <c r="E4" s="6">
        <v>44389.3754736458</v>
      </c>
      <c r="F4" s="6"/>
      <c r="G4" s="6"/>
      <c r="H4" s="6"/>
      <c r="I4" s="6"/>
      <c r="J4" s="7">
        <v>5977</v>
      </c>
      <c r="K4" s="7">
        <v>5923</v>
      </c>
      <c r="L4" s="8">
        <v>0.99096536724109097</v>
      </c>
      <c r="M4" s="9">
        <v>1327</v>
      </c>
      <c r="N4" s="7">
        <v>919</v>
      </c>
      <c r="O4" s="8">
        <v>0.155157859192977</v>
      </c>
      <c r="P4" s="9">
        <v>372</v>
      </c>
      <c r="Q4" s="7">
        <v>299</v>
      </c>
      <c r="R4" s="8">
        <v>0.32535364526659399</v>
      </c>
      <c r="S4" s="8">
        <v>5.0481175080195798E-2</v>
      </c>
      <c r="T4" s="8">
        <v>6.2806010467668399E-2</v>
      </c>
      <c r="U4" s="8">
        <v>0.28033157498116101</v>
      </c>
      <c r="V4" s="10">
        <v>0.3</v>
      </c>
      <c r="W4" s="68" t="s">
        <v>180</v>
      </c>
      <c r="X4" s="89"/>
      <c r="Y4" s="89"/>
    </row>
    <row r="5" spans="1:25">
      <c r="A5" s="124"/>
      <c r="B5" s="107"/>
      <c r="C5" s="124"/>
      <c r="D5" s="87" t="s">
        <v>179</v>
      </c>
      <c r="E5" s="6">
        <v>44389.3754736458</v>
      </c>
      <c r="F5" s="34" t="s">
        <v>113</v>
      </c>
      <c r="G5" s="35">
        <v>0</v>
      </c>
      <c r="H5" s="36">
        <f>G5/P$4</f>
        <v>0</v>
      </c>
      <c r="I5" s="36">
        <f>+G5/K$4</f>
        <v>0</v>
      </c>
      <c r="J5" s="7">
        <v>5977</v>
      </c>
      <c r="K5" s="7">
        <v>5923</v>
      </c>
      <c r="L5" s="8">
        <v>0.99096536724109097</v>
      </c>
      <c r="M5" s="9">
        <v>1327</v>
      </c>
      <c r="N5" s="7">
        <v>919</v>
      </c>
      <c r="O5" s="8">
        <v>0.155157859192977</v>
      </c>
      <c r="P5" s="9">
        <v>372</v>
      </c>
      <c r="Q5" s="7">
        <v>299</v>
      </c>
      <c r="R5" s="8">
        <v>0.32535364526659399</v>
      </c>
      <c r="S5" s="8">
        <v>5.0481175080195798E-2</v>
      </c>
      <c r="T5" s="8">
        <v>6.2806010467668399E-2</v>
      </c>
      <c r="U5" s="8">
        <v>0.28033157498116101</v>
      </c>
      <c r="V5" s="10">
        <v>0.3</v>
      </c>
      <c r="W5" s="68"/>
      <c r="X5" s="89"/>
      <c r="Y5" s="89"/>
    </row>
    <row r="6" spans="1:25">
      <c r="A6" s="124"/>
      <c r="B6" s="107"/>
      <c r="C6" s="124"/>
      <c r="D6" s="87"/>
      <c r="E6" s="6"/>
      <c r="F6" s="6"/>
      <c r="G6" s="6"/>
      <c r="H6" s="6"/>
      <c r="I6" s="6"/>
      <c r="J6" s="7"/>
      <c r="K6" s="7"/>
      <c r="L6" s="8"/>
      <c r="M6" s="9"/>
      <c r="N6" s="7"/>
      <c r="O6" s="8"/>
      <c r="P6" s="9"/>
      <c r="Q6" s="7"/>
      <c r="R6" s="8"/>
      <c r="S6" s="8"/>
      <c r="T6" s="8"/>
      <c r="U6" s="8"/>
      <c r="V6" s="10"/>
      <c r="W6" s="68"/>
      <c r="X6" s="89"/>
      <c r="Y6" s="89"/>
    </row>
    <row r="7" spans="1:25">
      <c r="A7" s="125"/>
      <c r="B7" s="125"/>
      <c r="C7" s="125"/>
      <c r="D7" s="87" t="s">
        <v>181</v>
      </c>
      <c r="E7" s="6">
        <v>44396.385634455997</v>
      </c>
      <c r="F7" s="6"/>
      <c r="G7" s="6"/>
      <c r="H7" s="6"/>
      <c r="I7" s="6"/>
      <c r="J7" s="7">
        <v>5966</v>
      </c>
      <c r="K7" s="7">
        <v>5896</v>
      </c>
      <c r="L7" s="8">
        <v>0.98826684545759302</v>
      </c>
      <c r="M7" s="9">
        <v>1392</v>
      </c>
      <c r="N7" s="7">
        <v>797</v>
      </c>
      <c r="O7" s="8">
        <v>0.13517639077340601</v>
      </c>
      <c r="P7" s="9">
        <v>177</v>
      </c>
      <c r="Q7" s="7">
        <v>107</v>
      </c>
      <c r="R7" s="8">
        <v>0.13425345043914699</v>
      </c>
      <c r="S7" s="8">
        <v>1.8147896879240202E-2</v>
      </c>
      <c r="T7" s="8">
        <v>3.00203527815468E-2</v>
      </c>
      <c r="U7" s="8">
        <v>0.12715517241379301</v>
      </c>
      <c r="V7" s="10">
        <v>0.1</v>
      </c>
      <c r="W7" s="68" t="s">
        <v>182</v>
      </c>
      <c r="X7" s="89"/>
      <c r="Y7" s="89"/>
    </row>
    <row r="8" spans="1:25">
      <c r="A8" s="125"/>
      <c r="B8" s="125"/>
      <c r="C8" s="125"/>
      <c r="D8" s="87" t="s">
        <v>181</v>
      </c>
      <c r="E8" s="6">
        <v>44396.385634455997</v>
      </c>
      <c r="F8" s="34" t="s">
        <v>113</v>
      </c>
      <c r="G8" s="35">
        <v>1</v>
      </c>
      <c r="H8" s="36">
        <f>G8/P$7</f>
        <v>5.6497175141242938E-3</v>
      </c>
      <c r="I8" s="36">
        <f>+G8/K$7</f>
        <v>1.6960651289009497E-4</v>
      </c>
      <c r="J8" s="7">
        <v>5966</v>
      </c>
      <c r="K8" s="7">
        <v>5896</v>
      </c>
      <c r="L8" s="8">
        <v>0.98826684545759302</v>
      </c>
      <c r="M8" s="9">
        <v>1392</v>
      </c>
      <c r="N8" s="7">
        <v>797</v>
      </c>
      <c r="O8" s="8">
        <v>0.13517639077340601</v>
      </c>
      <c r="P8" s="9">
        <v>177</v>
      </c>
      <c r="Q8" s="7">
        <v>107</v>
      </c>
      <c r="R8" s="8">
        <v>0.13425345043914699</v>
      </c>
      <c r="S8" s="8">
        <v>1.8147896879240202E-2</v>
      </c>
      <c r="T8" s="8">
        <v>3.00203527815468E-2</v>
      </c>
      <c r="U8" s="8">
        <v>0.12715517241379301</v>
      </c>
      <c r="V8" s="10">
        <v>0.1</v>
      </c>
      <c r="W8" s="68"/>
      <c r="X8" s="89"/>
      <c r="Y8" s="89"/>
    </row>
    <row r="9" spans="1:25">
      <c r="A9" s="125"/>
      <c r="B9" s="125"/>
      <c r="C9" s="125"/>
      <c r="D9" s="87"/>
      <c r="E9" s="6"/>
      <c r="F9" s="6"/>
      <c r="G9" s="6"/>
      <c r="H9" s="6"/>
      <c r="I9" s="6"/>
      <c r="J9" s="7"/>
      <c r="K9" s="7"/>
      <c r="L9" s="8"/>
      <c r="M9" s="9"/>
      <c r="N9" s="7"/>
      <c r="O9" s="8"/>
      <c r="P9" s="9"/>
      <c r="Q9" s="7"/>
      <c r="R9" s="8"/>
      <c r="S9" s="8"/>
      <c r="T9" s="8"/>
      <c r="U9" s="8"/>
      <c r="V9" s="10"/>
      <c r="W9" s="68"/>
      <c r="X9" s="89"/>
      <c r="Y9" s="89"/>
    </row>
    <row r="10" spans="1:25">
      <c r="A10" s="125"/>
      <c r="B10" s="125"/>
      <c r="C10" s="126"/>
      <c r="D10" s="87" t="s">
        <v>183</v>
      </c>
      <c r="E10" s="6">
        <v>44403.375228738398</v>
      </c>
      <c r="F10" s="6"/>
      <c r="G10" s="6"/>
      <c r="H10" s="6"/>
      <c r="I10" s="6"/>
      <c r="J10" s="7">
        <v>5967</v>
      </c>
      <c r="K10" s="7">
        <v>5884</v>
      </c>
      <c r="L10" s="8">
        <v>0.98609016256075099</v>
      </c>
      <c r="M10" s="9">
        <v>1314</v>
      </c>
      <c r="N10" s="7">
        <v>898</v>
      </c>
      <c r="O10" s="8">
        <v>0.152617267165194</v>
      </c>
      <c r="P10" s="9">
        <v>282</v>
      </c>
      <c r="Q10" s="7">
        <v>217</v>
      </c>
      <c r="R10" s="8">
        <v>0.241648106904232</v>
      </c>
      <c r="S10" s="8">
        <v>3.6879673691366403E-2</v>
      </c>
      <c r="T10" s="8">
        <v>4.79265805574439E-2</v>
      </c>
      <c r="U10" s="8">
        <v>0.21461187214611899</v>
      </c>
      <c r="V10" s="10">
        <v>0.1</v>
      </c>
      <c r="W10" s="68" t="s">
        <v>184</v>
      </c>
      <c r="X10" s="89"/>
      <c r="Y10" s="89"/>
    </row>
    <row r="11" spans="1:25">
      <c r="A11" s="125"/>
      <c r="B11" s="125"/>
      <c r="C11" s="84"/>
      <c r="D11" s="87" t="s">
        <v>183</v>
      </c>
      <c r="E11" s="6">
        <v>44403.375228738398</v>
      </c>
      <c r="F11" s="34" t="s">
        <v>113</v>
      </c>
      <c r="G11" s="35">
        <v>0</v>
      </c>
      <c r="H11" s="36">
        <f>G11/P$10</f>
        <v>0</v>
      </c>
      <c r="I11" s="36">
        <f>+G11/K$10</f>
        <v>0</v>
      </c>
      <c r="J11" s="7">
        <v>5967</v>
      </c>
      <c r="K11" s="7">
        <v>5884</v>
      </c>
      <c r="L11" s="8">
        <v>0.98609016256075099</v>
      </c>
      <c r="M11" s="9">
        <v>1314</v>
      </c>
      <c r="N11" s="7">
        <v>898</v>
      </c>
      <c r="O11" s="8">
        <v>0.152617267165194</v>
      </c>
      <c r="P11" s="9">
        <v>282</v>
      </c>
      <c r="Q11" s="7">
        <v>217</v>
      </c>
      <c r="R11" s="8">
        <v>0.241648106904232</v>
      </c>
      <c r="S11" s="8">
        <v>3.6879673691366403E-2</v>
      </c>
      <c r="T11" s="8">
        <v>4.79265805574439E-2</v>
      </c>
      <c r="U11" s="8">
        <v>0.21461187214611899</v>
      </c>
      <c r="V11" s="10">
        <v>0.1</v>
      </c>
      <c r="W11" s="68"/>
      <c r="X11" s="89"/>
      <c r="Y11" s="89"/>
    </row>
    <row r="12" spans="1:25">
      <c r="A12" s="125"/>
      <c r="B12" s="126"/>
      <c r="C12" s="127" t="s">
        <v>185</v>
      </c>
      <c r="D12" s="121"/>
      <c r="E12" s="85" t="s">
        <v>0</v>
      </c>
      <c r="F12" s="85"/>
      <c r="G12" s="85"/>
      <c r="H12" s="85"/>
      <c r="I12" s="85"/>
      <c r="J12" s="13">
        <v>17910</v>
      </c>
      <c r="K12" s="13">
        <v>17703</v>
      </c>
      <c r="L12" s="14">
        <v>0.98844221105527597</v>
      </c>
      <c r="M12" s="15">
        <v>4033</v>
      </c>
      <c r="N12" s="13">
        <v>2614</v>
      </c>
      <c r="O12" s="14">
        <v>0.147658588939728</v>
      </c>
      <c r="P12" s="15">
        <v>831</v>
      </c>
      <c r="Q12" s="13">
        <v>623</v>
      </c>
      <c r="R12" s="14">
        <v>0.238332058148432</v>
      </c>
      <c r="S12" s="14">
        <v>3.5191775405298498E-2</v>
      </c>
      <c r="T12" s="14">
        <v>4.69411964073886E-2</v>
      </c>
      <c r="U12" s="14">
        <v>0.206050086784032</v>
      </c>
      <c r="V12" s="85" t="s">
        <v>0</v>
      </c>
      <c r="W12" s="85" t="s">
        <v>0</v>
      </c>
      <c r="X12" s="89"/>
      <c r="Y12" s="89"/>
    </row>
    <row r="13" spans="1:25">
      <c r="A13" s="126"/>
      <c r="B13" s="128" t="s">
        <v>186</v>
      </c>
      <c r="C13" s="120"/>
      <c r="D13" s="121"/>
      <c r="E13" s="72" t="s">
        <v>0</v>
      </c>
      <c r="F13" s="72"/>
      <c r="G13" s="72"/>
      <c r="H13" s="72"/>
      <c r="I13" s="72"/>
      <c r="J13" s="17">
        <v>17910</v>
      </c>
      <c r="K13" s="17">
        <v>17703</v>
      </c>
      <c r="L13" s="18">
        <v>0.98844221105527597</v>
      </c>
      <c r="M13" s="19">
        <v>4033</v>
      </c>
      <c r="N13" s="17">
        <v>2614</v>
      </c>
      <c r="O13" s="18">
        <v>0.147658588939728</v>
      </c>
      <c r="P13" s="19">
        <v>831</v>
      </c>
      <c r="Q13" s="17">
        <v>623</v>
      </c>
      <c r="R13" s="18">
        <v>0.238332058148432</v>
      </c>
      <c r="S13" s="18">
        <v>3.5191775405298498E-2</v>
      </c>
      <c r="T13" s="18">
        <v>4.69411964073886E-2</v>
      </c>
      <c r="U13" s="18">
        <v>0.206050086784032</v>
      </c>
      <c r="V13" s="72" t="s">
        <v>0</v>
      </c>
      <c r="W13" s="72" t="s">
        <v>0</v>
      </c>
      <c r="X13" s="89"/>
      <c r="Y13" s="89"/>
    </row>
    <row r="14" spans="1:25">
      <c r="A14" s="119" t="s">
        <v>187</v>
      </c>
      <c r="B14" s="120"/>
      <c r="C14" s="120"/>
      <c r="D14" s="121"/>
      <c r="E14" s="82" t="s">
        <v>0</v>
      </c>
      <c r="F14" s="82"/>
      <c r="G14" s="82"/>
      <c r="H14" s="82"/>
      <c r="I14" s="82"/>
      <c r="J14" s="21">
        <v>17910</v>
      </c>
      <c r="K14" s="21">
        <v>17703</v>
      </c>
      <c r="L14" s="22">
        <v>0.98844221105527597</v>
      </c>
      <c r="M14" s="23">
        <v>4033</v>
      </c>
      <c r="N14" s="21">
        <v>2614</v>
      </c>
      <c r="O14" s="22">
        <v>0.147658588939728</v>
      </c>
      <c r="P14" s="23">
        <v>831</v>
      </c>
      <c r="Q14" s="21">
        <v>623</v>
      </c>
      <c r="R14" s="22">
        <v>0.238332058148432</v>
      </c>
      <c r="S14" s="22">
        <v>3.5191775405298498E-2</v>
      </c>
      <c r="T14" s="22">
        <v>4.69411964073886E-2</v>
      </c>
      <c r="U14" s="22">
        <v>0.206050086784032</v>
      </c>
      <c r="V14" s="82" t="s">
        <v>0</v>
      </c>
      <c r="W14" s="82" t="s">
        <v>0</v>
      </c>
      <c r="X14" s="89"/>
      <c r="Y14" s="89"/>
    </row>
    <row r="15" spans="1:25">
      <c r="A15" s="122" t="s">
        <v>188</v>
      </c>
      <c r="B15" s="120"/>
      <c r="C15" s="120"/>
      <c r="D15" s="121"/>
      <c r="E15" s="83" t="s">
        <v>0</v>
      </c>
      <c r="F15" s="83"/>
      <c r="G15" s="83"/>
      <c r="H15" s="83"/>
      <c r="I15" s="83"/>
      <c r="J15" s="25">
        <v>17910</v>
      </c>
      <c r="K15" s="25">
        <v>17703</v>
      </c>
      <c r="L15" s="26">
        <v>0.98844221105527597</v>
      </c>
      <c r="M15" s="27">
        <v>4033</v>
      </c>
      <c r="N15" s="25">
        <v>2614</v>
      </c>
      <c r="O15" s="26">
        <v>0.147658588939728</v>
      </c>
      <c r="P15" s="27">
        <v>831</v>
      </c>
      <c r="Q15" s="25">
        <v>623</v>
      </c>
      <c r="R15" s="26">
        <v>0.238332058148432</v>
      </c>
      <c r="S15" s="26">
        <v>3.5191775405298498E-2</v>
      </c>
      <c r="T15" s="26">
        <v>4.69411964073886E-2</v>
      </c>
      <c r="U15" s="26">
        <v>0.206050086784032</v>
      </c>
      <c r="V15" s="83" t="s">
        <v>0</v>
      </c>
      <c r="W15" s="83" t="s">
        <v>0</v>
      </c>
      <c r="X15" s="89"/>
      <c r="Y15" s="89"/>
    </row>
    <row r="16" spans="1:25" ht="0" hidden="1" customHeight="1"/>
  </sheetData>
  <autoFilter ref="C3:W3" xr:uid="{36D18BBB-0FC8-4172-A2F2-5568E694921D}"/>
  <mergeCells count="8">
    <mergeCell ref="A14:D14"/>
    <mergeCell ref="A15:D15"/>
    <mergeCell ref="A2:D2"/>
    <mergeCell ref="A4:A13"/>
    <mergeCell ref="B4:B12"/>
    <mergeCell ref="C4:C10"/>
    <mergeCell ref="C12:D12"/>
    <mergeCell ref="B13:D13"/>
  </mergeCells>
  <hyperlinks>
    <hyperlink ref="D4" r:id="rId1" xr:uid="{A06C38D7-DB53-4B94-A48E-2876BA500683}"/>
    <hyperlink ref="D7" r:id="rId2" xr:uid="{140282C0-8570-45C8-B2DA-586912463980}"/>
    <hyperlink ref="D10" r:id="rId3" xr:uid="{C4DE526C-D278-4969-8759-22CACD212C41}"/>
    <hyperlink ref="D5" r:id="rId4" xr:uid="{825FA8F9-B49E-493D-9E88-11CD7A6E2FC4}"/>
    <hyperlink ref="D8" r:id="rId5" xr:uid="{E4908C35-2AF8-406F-A045-70AD2296EE84}"/>
    <hyperlink ref="D11" r:id="rId6" xr:uid="{EB510A28-5595-4041-B8D0-321E7B1B773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3864-B8E1-40C6-9A69-0DFCB6498571}">
  <dimension ref="A1:Y47"/>
  <sheetViews>
    <sheetView topLeftCell="B40" workbookViewId="0">
      <selection activeCell="C3" sqref="C3:W3"/>
    </sheetView>
  </sheetViews>
  <sheetFormatPr defaultRowHeight="14.4"/>
  <cols>
    <col min="1" max="1" width="13.6640625" style="64" customWidth="1"/>
    <col min="2" max="2" width="8" style="64" customWidth="1"/>
    <col min="3" max="3" width="15.77734375" style="64" customWidth="1"/>
    <col min="4" max="4" width="34.33203125" style="64" customWidth="1"/>
    <col min="5" max="9" width="9.5546875" style="64" customWidth="1"/>
    <col min="10" max="11" width="8.88671875" style="64"/>
    <col min="12" max="12" width="9.21875" style="64" customWidth="1"/>
    <col min="13" max="15" width="8.88671875" style="64"/>
    <col min="16" max="17" width="8.21875" style="64" customWidth="1"/>
    <col min="18" max="18" width="6.88671875" style="64" customWidth="1"/>
    <col min="19" max="20" width="8.21875" style="64" customWidth="1"/>
    <col min="21" max="22" width="6.88671875" style="64" customWidth="1"/>
    <col min="23" max="23" width="37.5546875" style="64" customWidth="1"/>
    <col min="24" max="24" width="5.88671875" style="64" customWidth="1"/>
    <col min="25" max="25" width="255" style="64" customWidth="1"/>
    <col min="26" max="16384" width="8.88671875" style="64"/>
  </cols>
  <sheetData>
    <row r="1" spans="1:25" ht="1.0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s="33" customFormat="1" ht="42" customHeight="1">
      <c r="A2" s="100" t="s">
        <v>158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5" ht="42">
      <c r="A3" s="65" t="s">
        <v>1</v>
      </c>
      <c r="B3" s="66" t="s">
        <v>2</v>
      </c>
      <c r="C3" s="65" t="s">
        <v>3</v>
      </c>
      <c r="D3" s="65" t="s">
        <v>4</v>
      </c>
      <c r="E3" s="66" t="s">
        <v>5</v>
      </c>
      <c r="F3" s="28" t="s">
        <v>33</v>
      </c>
      <c r="G3" s="29" t="s">
        <v>34</v>
      </c>
      <c r="H3" s="30" t="s">
        <v>35</v>
      </c>
      <c r="I3" s="30" t="s">
        <v>36</v>
      </c>
      <c r="J3" s="66" t="s">
        <v>6</v>
      </c>
      <c r="K3" s="66" t="s">
        <v>7</v>
      </c>
      <c r="L3" s="66" t="s">
        <v>8</v>
      </c>
      <c r="M3" s="66" t="s">
        <v>11</v>
      </c>
      <c r="N3" s="66" t="s">
        <v>9</v>
      </c>
      <c r="O3" s="66" t="s">
        <v>10</v>
      </c>
      <c r="P3" s="66" t="s">
        <v>15</v>
      </c>
      <c r="Q3" s="66" t="s">
        <v>12</v>
      </c>
      <c r="R3" s="66" t="s">
        <v>14</v>
      </c>
      <c r="S3" s="66" t="s">
        <v>13</v>
      </c>
      <c r="T3" s="66" t="s">
        <v>16</v>
      </c>
      <c r="U3" s="66" t="s">
        <v>17</v>
      </c>
      <c r="V3" s="66" t="s">
        <v>18</v>
      </c>
      <c r="W3" s="66" t="s">
        <v>19</v>
      </c>
      <c r="X3" s="63"/>
      <c r="Y3" s="63"/>
    </row>
    <row r="4" spans="1:25">
      <c r="A4" s="123" t="s">
        <v>20</v>
      </c>
      <c r="B4" s="106">
        <v>44409</v>
      </c>
      <c r="C4" s="123" t="s">
        <v>21</v>
      </c>
      <c r="D4" s="75" t="s">
        <v>142</v>
      </c>
      <c r="E4" s="6">
        <v>44410.444674687496</v>
      </c>
      <c r="F4" s="6"/>
      <c r="G4" s="6"/>
      <c r="H4" s="6"/>
      <c r="I4" s="6"/>
      <c r="J4" s="7">
        <v>5955</v>
      </c>
      <c r="K4" s="7">
        <v>5899</v>
      </c>
      <c r="L4" s="8">
        <v>0.99059613769941202</v>
      </c>
      <c r="M4" s="9">
        <v>1525</v>
      </c>
      <c r="N4" s="7">
        <v>1056</v>
      </c>
      <c r="O4" s="8">
        <v>0.17901339210035599</v>
      </c>
      <c r="P4" s="9">
        <v>348</v>
      </c>
      <c r="Q4" s="7">
        <v>298</v>
      </c>
      <c r="R4" s="8">
        <v>0.28219696969697</v>
      </c>
      <c r="S4" s="8">
        <v>5.0517036785895898E-2</v>
      </c>
      <c r="T4" s="8">
        <v>5.8993049669435499E-2</v>
      </c>
      <c r="U4" s="8">
        <v>0.228196721311475</v>
      </c>
      <c r="V4" s="10">
        <v>0.1</v>
      </c>
      <c r="W4" s="68" t="s">
        <v>143</v>
      </c>
      <c r="X4" s="63"/>
      <c r="Y4" s="63"/>
    </row>
    <row r="5" spans="1:25">
      <c r="A5" s="124"/>
      <c r="B5" s="107"/>
      <c r="C5" s="124"/>
      <c r="D5" s="87" t="s">
        <v>142</v>
      </c>
      <c r="E5" s="6">
        <v>44410.444674687496</v>
      </c>
      <c r="F5" s="34" t="s">
        <v>201</v>
      </c>
      <c r="G5" s="35">
        <v>0</v>
      </c>
      <c r="H5" s="36">
        <f>G5/P$4</f>
        <v>0</v>
      </c>
      <c r="I5" s="36">
        <f>+G5/K$4</f>
        <v>0</v>
      </c>
      <c r="J5" s="7">
        <v>5955</v>
      </c>
      <c r="K5" s="7">
        <v>5899</v>
      </c>
      <c r="L5" s="8">
        <v>0.99059613769941202</v>
      </c>
      <c r="M5" s="9">
        <v>1525</v>
      </c>
      <c r="N5" s="7">
        <v>1056</v>
      </c>
      <c r="O5" s="8">
        <v>0.17901339210035599</v>
      </c>
      <c r="P5" s="9">
        <v>348</v>
      </c>
      <c r="Q5" s="7">
        <v>298</v>
      </c>
      <c r="R5" s="8">
        <v>0.28219696969697</v>
      </c>
      <c r="S5" s="8">
        <v>5.0517036785895898E-2</v>
      </c>
      <c r="T5" s="8">
        <v>5.8993049669435499E-2</v>
      </c>
      <c r="U5" s="8">
        <v>0.228196721311475</v>
      </c>
      <c r="V5" s="10">
        <v>0.1</v>
      </c>
      <c r="W5" s="68"/>
      <c r="X5" s="89"/>
      <c r="Y5" s="89"/>
    </row>
    <row r="6" spans="1:25">
      <c r="A6" s="124"/>
      <c r="B6" s="107"/>
      <c r="C6" s="124"/>
      <c r="D6" s="87" t="s">
        <v>142</v>
      </c>
      <c r="E6" s="6">
        <v>44410.444674687496</v>
      </c>
      <c r="F6" s="34" t="s">
        <v>200</v>
      </c>
      <c r="G6" s="35">
        <v>0</v>
      </c>
      <c r="H6" s="36">
        <f>G6/P$4</f>
        <v>0</v>
      </c>
      <c r="I6" s="36">
        <f>+G6/K$4</f>
        <v>0</v>
      </c>
      <c r="J6" s="7">
        <v>5955</v>
      </c>
      <c r="K6" s="7">
        <v>5899</v>
      </c>
      <c r="L6" s="8">
        <v>0.99059613769941202</v>
      </c>
      <c r="M6" s="9">
        <v>1525</v>
      </c>
      <c r="N6" s="7">
        <v>1056</v>
      </c>
      <c r="O6" s="8">
        <v>0.17901339210035599</v>
      </c>
      <c r="P6" s="9">
        <v>348</v>
      </c>
      <c r="Q6" s="7">
        <v>298</v>
      </c>
      <c r="R6" s="8">
        <v>0.28219696969697</v>
      </c>
      <c r="S6" s="8">
        <v>5.0517036785895898E-2</v>
      </c>
      <c r="T6" s="8">
        <v>5.8993049669435499E-2</v>
      </c>
      <c r="U6" s="8">
        <v>0.228196721311475</v>
      </c>
      <c r="V6" s="10">
        <v>0.1</v>
      </c>
      <c r="W6" s="68"/>
      <c r="X6" s="89"/>
      <c r="Y6" s="89"/>
    </row>
    <row r="7" spans="1:25">
      <c r="A7" s="124"/>
      <c r="B7" s="107"/>
      <c r="C7" s="124"/>
      <c r="D7" s="87"/>
      <c r="E7" s="6"/>
      <c r="F7" s="6"/>
      <c r="G7" s="6"/>
      <c r="H7" s="6"/>
      <c r="I7" s="6"/>
      <c r="J7" s="7"/>
      <c r="K7" s="7"/>
      <c r="L7" s="8"/>
      <c r="M7" s="9"/>
      <c r="N7" s="7"/>
      <c r="O7" s="8"/>
      <c r="P7" s="9"/>
      <c r="Q7" s="7"/>
      <c r="R7" s="8"/>
      <c r="S7" s="8"/>
      <c r="T7" s="8"/>
      <c r="U7" s="8"/>
      <c r="V7" s="10"/>
      <c r="W7" s="68"/>
      <c r="X7" s="89"/>
      <c r="Y7" s="89"/>
    </row>
    <row r="8" spans="1:25">
      <c r="A8" s="125"/>
      <c r="B8" s="125"/>
      <c r="C8" s="125"/>
      <c r="D8" s="75" t="s">
        <v>144</v>
      </c>
      <c r="E8" s="6">
        <v>44417.3754463773</v>
      </c>
      <c r="F8" s="6"/>
      <c r="G8" s="6"/>
      <c r="H8" s="6"/>
      <c r="I8" s="6"/>
      <c r="J8" s="7">
        <v>5941</v>
      </c>
      <c r="K8" s="7">
        <v>5893</v>
      </c>
      <c r="L8" s="8">
        <v>0.99192055209560703</v>
      </c>
      <c r="M8" s="9">
        <v>1403</v>
      </c>
      <c r="N8" s="7">
        <v>945</v>
      </c>
      <c r="O8" s="8">
        <v>0.16035974885457299</v>
      </c>
      <c r="P8" s="9">
        <v>397</v>
      </c>
      <c r="Q8" s="7">
        <v>327</v>
      </c>
      <c r="R8" s="8">
        <v>0.34603174603174602</v>
      </c>
      <c r="S8" s="8">
        <v>5.5489563889360299E-2</v>
      </c>
      <c r="T8" s="8">
        <v>6.7368063804513795E-2</v>
      </c>
      <c r="U8" s="8">
        <v>0.28296507483962902</v>
      </c>
      <c r="V8" s="10">
        <v>0.1</v>
      </c>
      <c r="W8" s="68" t="s">
        <v>145</v>
      </c>
      <c r="X8" s="63"/>
      <c r="Y8" s="63"/>
    </row>
    <row r="9" spans="1:25">
      <c r="A9" s="125"/>
      <c r="B9" s="125"/>
      <c r="C9" s="125"/>
      <c r="D9" s="87" t="s">
        <v>144</v>
      </c>
      <c r="E9" s="6">
        <v>44417.3754463773</v>
      </c>
      <c r="F9" s="34" t="s">
        <v>201</v>
      </c>
      <c r="G9" s="35">
        <v>1</v>
      </c>
      <c r="H9" s="36">
        <f>G9/P$8</f>
        <v>2.5188916876574307E-3</v>
      </c>
      <c r="I9" s="36">
        <f>+G9/K$8</f>
        <v>1.6969285593076533E-4</v>
      </c>
      <c r="J9" s="7">
        <v>5941</v>
      </c>
      <c r="K9" s="7">
        <v>5893</v>
      </c>
      <c r="L9" s="8">
        <v>0.99192055209560703</v>
      </c>
      <c r="M9" s="9">
        <v>1403</v>
      </c>
      <c r="N9" s="7">
        <v>945</v>
      </c>
      <c r="O9" s="8">
        <v>0.16035974885457299</v>
      </c>
      <c r="P9" s="9">
        <v>397</v>
      </c>
      <c r="Q9" s="7">
        <v>327</v>
      </c>
      <c r="R9" s="8">
        <v>0.34603174603174602</v>
      </c>
      <c r="S9" s="8">
        <v>5.5489563889360299E-2</v>
      </c>
      <c r="T9" s="8">
        <v>6.7368063804513795E-2</v>
      </c>
      <c r="U9" s="8">
        <v>0.28296507483962902</v>
      </c>
      <c r="V9" s="10">
        <v>0.1</v>
      </c>
      <c r="W9" s="68"/>
      <c r="X9" s="89"/>
      <c r="Y9" s="89"/>
    </row>
    <row r="10" spans="1:25">
      <c r="A10" s="125"/>
      <c r="B10" s="125"/>
      <c r="C10" s="125"/>
      <c r="D10" s="87" t="s">
        <v>144</v>
      </c>
      <c r="E10" s="6">
        <v>44417.3754463773</v>
      </c>
      <c r="F10" s="34" t="s">
        <v>200</v>
      </c>
      <c r="G10" s="35">
        <v>2</v>
      </c>
      <c r="H10" s="36">
        <f>G10/P$8</f>
        <v>5.0377833753148613E-3</v>
      </c>
      <c r="I10" s="36">
        <f>+G10/K$8</f>
        <v>3.3938571186153065E-4</v>
      </c>
      <c r="J10" s="7">
        <v>5941</v>
      </c>
      <c r="K10" s="7">
        <v>5893</v>
      </c>
      <c r="L10" s="8">
        <v>0.99192055209560703</v>
      </c>
      <c r="M10" s="9">
        <v>1403</v>
      </c>
      <c r="N10" s="7">
        <v>945</v>
      </c>
      <c r="O10" s="8">
        <v>0.16035974885457299</v>
      </c>
      <c r="P10" s="9">
        <v>397</v>
      </c>
      <c r="Q10" s="7">
        <v>327</v>
      </c>
      <c r="R10" s="8">
        <v>0.34603174603174602</v>
      </c>
      <c r="S10" s="8">
        <v>5.5489563889360299E-2</v>
      </c>
      <c r="T10" s="8">
        <v>6.7368063804513795E-2</v>
      </c>
      <c r="U10" s="8">
        <v>0.28296507483962902</v>
      </c>
      <c r="V10" s="10">
        <v>0.1</v>
      </c>
      <c r="W10" s="68"/>
      <c r="X10" s="89"/>
      <c r="Y10" s="89"/>
    </row>
    <row r="11" spans="1:25">
      <c r="A11" s="125"/>
      <c r="B11" s="125"/>
      <c r="C11" s="125"/>
      <c r="D11" s="87"/>
      <c r="E11" s="6"/>
      <c r="F11" s="6"/>
      <c r="G11" s="6"/>
      <c r="H11" s="6"/>
      <c r="I11" s="6"/>
      <c r="J11" s="7"/>
      <c r="K11" s="7"/>
      <c r="L11" s="8"/>
      <c r="M11" s="9"/>
      <c r="N11" s="7"/>
      <c r="O11" s="8"/>
      <c r="P11" s="9"/>
      <c r="Q11" s="7"/>
      <c r="R11" s="8"/>
      <c r="S11" s="8"/>
      <c r="T11" s="8"/>
      <c r="U11" s="8"/>
      <c r="V11" s="10"/>
      <c r="W11" s="68"/>
      <c r="X11" s="89"/>
      <c r="Y11" s="89"/>
    </row>
    <row r="12" spans="1:25">
      <c r="A12" s="125"/>
      <c r="B12" s="125"/>
      <c r="C12" s="125"/>
      <c r="D12" s="75" t="s">
        <v>146</v>
      </c>
      <c r="E12" s="6">
        <v>44421.500286423601</v>
      </c>
      <c r="F12" s="6"/>
      <c r="G12" s="6"/>
      <c r="H12" s="6"/>
      <c r="I12" s="6"/>
      <c r="J12" s="7">
        <v>6100</v>
      </c>
      <c r="K12" s="7">
        <v>5915</v>
      </c>
      <c r="L12" s="8">
        <v>0.96967213114754103</v>
      </c>
      <c r="M12" s="9">
        <v>899</v>
      </c>
      <c r="N12" s="7">
        <v>650</v>
      </c>
      <c r="O12" s="8">
        <v>0.10989010989011</v>
      </c>
      <c r="P12" s="9">
        <v>21</v>
      </c>
      <c r="Q12" s="7">
        <v>12</v>
      </c>
      <c r="R12" s="8">
        <v>1.8461538461538501E-2</v>
      </c>
      <c r="S12" s="8">
        <v>2.02874049027895E-3</v>
      </c>
      <c r="T12" s="8">
        <v>3.5502958579881698E-3</v>
      </c>
      <c r="U12" s="8">
        <v>2.33592880978865E-2</v>
      </c>
      <c r="V12" s="10">
        <v>0.1</v>
      </c>
      <c r="W12" s="68" t="s">
        <v>49</v>
      </c>
      <c r="X12" s="63"/>
      <c r="Y12" s="63"/>
    </row>
    <row r="13" spans="1:25">
      <c r="A13" s="125"/>
      <c r="B13" s="125"/>
      <c r="C13" s="125"/>
      <c r="D13" s="87" t="s">
        <v>146</v>
      </c>
      <c r="E13" s="6">
        <v>44421.500286423601</v>
      </c>
      <c r="F13" s="34" t="s">
        <v>202</v>
      </c>
      <c r="G13" s="35">
        <v>10</v>
      </c>
      <c r="H13" s="36">
        <f>G13/P$12</f>
        <v>0.47619047619047616</v>
      </c>
      <c r="I13" s="36">
        <f>+G13/K$12</f>
        <v>1.6906170752324597E-3</v>
      </c>
      <c r="J13" s="7">
        <v>6100</v>
      </c>
      <c r="K13" s="7">
        <v>5915</v>
      </c>
      <c r="L13" s="8">
        <v>0.96967213114754103</v>
      </c>
      <c r="M13" s="9">
        <v>899</v>
      </c>
      <c r="N13" s="7">
        <v>650</v>
      </c>
      <c r="O13" s="8">
        <v>0.10989010989011</v>
      </c>
      <c r="P13" s="9">
        <v>21</v>
      </c>
      <c r="Q13" s="7">
        <v>12</v>
      </c>
      <c r="R13" s="8">
        <v>1.8461538461538501E-2</v>
      </c>
      <c r="S13" s="8">
        <v>2.02874049027895E-3</v>
      </c>
      <c r="T13" s="8">
        <v>3.5502958579881698E-3</v>
      </c>
      <c r="U13" s="8">
        <v>2.33592880978865E-2</v>
      </c>
      <c r="V13" s="10">
        <v>0.1</v>
      </c>
      <c r="W13" s="68"/>
      <c r="X13" s="89"/>
      <c r="Y13" s="89"/>
    </row>
    <row r="14" spans="1:25">
      <c r="A14" s="125"/>
      <c r="B14" s="125"/>
      <c r="C14" s="125"/>
      <c r="D14" s="87" t="s">
        <v>146</v>
      </c>
      <c r="E14" s="6">
        <v>44421.500286423601</v>
      </c>
      <c r="F14" s="34" t="s">
        <v>203</v>
      </c>
      <c r="G14" s="35">
        <v>11</v>
      </c>
      <c r="H14" s="36">
        <f>G14/P$12</f>
        <v>0.52380952380952384</v>
      </c>
      <c r="I14" s="36">
        <f>+G14/K$12</f>
        <v>1.8596787827557058E-3</v>
      </c>
      <c r="J14" s="7">
        <v>6100</v>
      </c>
      <c r="K14" s="7">
        <v>5915</v>
      </c>
      <c r="L14" s="8">
        <v>0.96967213114754103</v>
      </c>
      <c r="M14" s="9">
        <v>899</v>
      </c>
      <c r="N14" s="7">
        <v>650</v>
      </c>
      <c r="O14" s="8">
        <v>0.10989010989011</v>
      </c>
      <c r="P14" s="9">
        <v>21</v>
      </c>
      <c r="Q14" s="7">
        <v>12</v>
      </c>
      <c r="R14" s="8">
        <v>1.8461538461538501E-2</v>
      </c>
      <c r="S14" s="8">
        <v>2.02874049027895E-3</v>
      </c>
      <c r="T14" s="8">
        <v>3.5502958579881698E-3</v>
      </c>
      <c r="U14" s="8">
        <v>2.33592880978865E-2</v>
      </c>
      <c r="V14" s="10">
        <v>0.1</v>
      </c>
      <c r="W14" s="68"/>
      <c r="X14" s="89"/>
      <c r="Y14" s="89"/>
    </row>
    <row r="15" spans="1:25">
      <c r="A15" s="125"/>
      <c r="B15" s="125"/>
      <c r="C15" s="125"/>
      <c r="D15" s="87"/>
      <c r="E15" s="6"/>
      <c r="F15" s="6"/>
      <c r="G15" s="6"/>
      <c r="H15" s="6"/>
      <c r="I15" s="6"/>
      <c r="J15" s="7"/>
      <c r="K15" s="7"/>
      <c r="L15" s="8"/>
      <c r="M15" s="9"/>
      <c r="N15" s="7"/>
      <c r="O15" s="8"/>
      <c r="P15" s="9"/>
      <c r="Q15" s="7"/>
      <c r="R15" s="8"/>
      <c r="S15" s="8"/>
      <c r="T15" s="8"/>
      <c r="U15" s="8"/>
      <c r="V15" s="10"/>
      <c r="W15" s="68"/>
      <c r="X15" s="89"/>
      <c r="Y15" s="89"/>
    </row>
    <row r="16" spans="1:25">
      <c r="A16" s="125"/>
      <c r="B16" s="125"/>
      <c r="C16" s="125"/>
      <c r="D16" s="75" t="s">
        <v>147</v>
      </c>
      <c r="E16" s="6">
        <v>44424.4276628472</v>
      </c>
      <c r="F16" s="6"/>
      <c r="G16" s="6"/>
      <c r="H16" s="6"/>
      <c r="I16" s="6"/>
      <c r="J16" s="7">
        <v>6167</v>
      </c>
      <c r="K16" s="7">
        <v>6065</v>
      </c>
      <c r="L16" s="8">
        <v>0.98346035349440597</v>
      </c>
      <c r="M16" s="9">
        <v>1390</v>
      </c>
      <c r="N16" s="7">
        <v>944</v>
      </c>
      <c r="O16" s="8">
        <v>0.155647155812036</v>
      </c>
      <c r="P16" s="9">
        <v>410</v>
      </c>
      <c r="Q16" s="7">
        <v>340</v>
      </c>
      <c r="R16" s="8">
        <v>0.36016949152542399</v>
      </c>
      <c r="S16" s="8">
        <v>5.60593569661995E-2</v>
      </c>
      <c r="T16" s="8">
        <v>6.7600989282770002E-2</v>
      </c>
      <c r="U16" s="8">
        <v>0.29496402877697803</v>
      </c>
      <c r="V16" s="10">
        <v>2.7</v>
      </c>
      <c r="W16" s="68" t="s">
        <v>148</v>
      </c>
      <c r="X16" s="63"/>
      <c r="Y16" s="63"/>
    </row>
    <row r="17" spans="1:25">
      <c r="A17" s="125"/>
      <c r="B17" s="125"/>
      <c r="C17" s="125"/>
      <c r="D17" s="87" t="s">
        <v>147</v>
      </c>
      <c r="E17" s="6">
        <v>44424.4276628472</v>
      </c>
      <c r="F17" s="34" t="s">
        <v>201</v>
      </c>
      <c r="G17" s="35">
        <v>0</v>
      </c>
      <c r="H17" s="36">
        <f>G17/P$16</f>
        <v>0</v>
      </c>
      <c r="I17" s="36">
        <f>+G17/K$16</f>
        <v>0</v>
      </c>
      <c r="J17" s="7">
        <v>6167</v>
      </c>
      <c r="K17" s="7">
        <v>6065</v>
      </c>
      <c r="L17" s="8">
        <v>0.98346035349440597</v>
      </c>
      <c r="M17" s="9">
        <v>1390</v>
      </c>
      <c r="N17" s="7">
        <v>944</v>
      </c>
      <c r="O17" s="8">
        <v>0.155647155812036</v>
      </c>
      <c r="P17" s="9">
        <v>410</v>
      </c>
      <c r="Q17" s="7">
        <v>340</v>
      </c>
      <c r="R17" s="8">
        <v>0.36016949152542399</v>
      </c>
      <c r="S17" s="8">
        <v>5.60593569661995E-2</v>
      </c>
      <c r="T17" s="8">
        <v>6.7600989282770002E-2</v>
      </c>
      <c r="U17" s="8">
        <v>0.29496402877697803</v>
      </c>
      <c r="V17" s="10">
        <v>2.7</v>
      </c>
      <c r="W17" s="68"/>
      <c r="X17" s="89"/>
      <c r="Y17" s="89"/>
    </row>
    <row r="18" spans="1:25">
      <c r="A18" s="125"/>
      <c r="B18" s="125"/>
      <c r="C18" s="125"/>
      <c r="D18" s="87" t="s">
        <v>147</v>
      </c>
      <c r="E18" s="6">
        <v>44424.4276628472</v>
      </c>
      <c r="F18" s="34" t="s">
        <v>200</v>
      </c>
      <c r="G18" s="35">
        <v>0</v>
      </c>
      <c r="H18" s="36">
        <f>G18/P$16</f>
        <v>0</v>
      </c>
      <c r="I18" s="36">
        <f>+G18/K$16</f>
        <v>0</v>
      </c>
      <c r="J18" s="7">
        <v>6167</v>
      </c>
      <c r="K18" s="7">
        <v>6065</v>
      </c>
      <c r="L18" s="8">
        <v>0.98346035349440597</v>
      </c>
      <c r="M18" s="9">
        <v>1390</v>
      </c>
      <c r="N18" s="7">
        <v>944</v>
      </c>
      <c r="O18" s="8">
        <v>0.155647155812036</v>
      </c>
      <c r="P18" s="9">
        <v>410</v>
      </c>
      <c r="Q18" s="7">
        <v>340</v>
      </c>
      <c r="R18" s="8">
        <v>0.36016949152542399</v>
      </c>
      <c r="S18" s="8">
        <v>5.60593569661995E-2</v>
      </c>
      <c r="T18" s="8">
        <v>6.7600989282770002E-2</v>
      </c>
      <c r="U18" s="8">
        <v>0.29496402877697803</v>
      </c>
      <c r="V18" s="10">
        <v>2.7</v>
      </c>
      <c r="W18" s="68"/>
      <c r="X18" s="89"/>
      <c r="Y18" s="89"/>
    </row>
    <row r="19" spans="1:25">
      <c r="A19" s="125"/>
      <c r="B19" s="125"/>
      <c r="C19" s="125"/>
      <c r="D19" s="87"/>
      <c r="E19" s="6"/>
      <c r="F19" s="6"/>
      <c r="G19" s="6"/>
      <c r="H19" s="6"/>
      <c r="I19" s="6"/>
      <c r="J19" s="7"/>
      <c r="K19" s="7"/>
      <c r="L19" s="8"/>
      <c r="M19" s="9"/>
      <c r="N19" s="7"/>
      <c r="O19" s="8"/>
      <c r="P19" s="9"/>
      <c r="Q19" s="7"/>
      <c r="R19" s="8"/>
      <c r="S19" s="8"/>
      <c r="T19" s="8"/>
      <c r="U19" s="8"/>
      <c r="V19" s="10"/>
      <c r="W19" s="68"/>
      <c r="X19" s="89"/>
      <c r="Y19" s="89"/>
    </row>
    <row r="20" spans="1:25" ht="20.399999999999999">
      <c r="A20" s="125"/>
      <c r="B20" s="125"/>
      <c r="C20" s="125"/>
      <c r="D20" s="75" t="s">
        <v>149</v>
      </c>
      <c r="E20" s="6">
        <v>44425.375579201398</v>
      </c>
      <c r="F20" s="6"/>
      <c r="G20" s="6"/>
      <c r="H20" s="6"/>
      <c r="I20" s="6"/>
      <c r="J20" s="7">
        <v>34047</v>
      </c>
      <c r="K20" s="7">
        <v>22464</v>
      </c>
      <c r="L20" s="8">
        <v>0.65979381443299001</v>
      </c>
      <c r="M20" s="9">
        <v>2903</v>
      </c>
      <c r="N20" s="7">
        <v>2114</v>
      </c>
      <c r="O20" s="8">
        <v>9.4106125356125406E-2</v>
      </c>
      <c r="P20" s="9">
        <v>94</v>
      </c>
      <c r="Q20" s="7">
        <v>64</v>
      </c>
      <c r="R20" s="8">
        <v>3.0274361400189201E-2</v>
      </c>
      <c r="S20" s="8">
        <v>2.84900284900285E-3</v>
      </c>
      <c r="T20" s="8">
        <v>4.1844729344729303E-3</v>
      </c>
      <c r="U20" s="8">
        <v>3.23802962452635E-2</v>
      </c>
      <c r="V20" s="10">
        <v>0.1</v>
      </c>
      <c r="W20" s="68" t="s">
        <v>101</v>
      </c>
      <c r="X20" s="63"/>
      <c r="Y20" s="63"/>
    </row>
    <row r="21" spans="1:25">
      <c r="A21" s="125"/>
      <c r="B21" s="125"/>
      <c r="C21" s="125"/>
      <c r="D21" s="87" t="s">
        <v>149</v>
      </c>
      <c r="E21" s="6">
        <v>44425.375579201398</v>
      </c>
      <c r="F21" s="34" t="s">
        <v>202</v>
      </c>
      <c r="G21" s="35">
        <v>26</v>
      </c>
      <c r="H21" s="36">
        <f>G21/P$20</f>
        <v>0.27659574468085107</v>
      </c>
      <c r="I21" s="36">
        <f>+G21/K$20</f>
        <v>1.1574074074074073E-3</v>
      </c>
      <c r="J21" s="7">
        <v>34047</v>
      </c>
      <c r="K21" s="7">
        <v>22464</v>
      </c>
      <c r="L21" s="8">
        <v>0.65979381443299001</v>
      </c>
      <c r="M21" s="9">
        <v>2903</v>
      </c>
      <c r="N21" s="7">
        <v>2114</v>
      </c>
      <c r="O21" s="8">
        <v>9.4106125356125406E-2</v>
      </c>
      <c r="P21" s="9">
        <v>94</v>
      </c>
      <c r="Q21" s="7">
        <v>64</v>
      </c>
      <c r="R21" s="8">
        <v>3.0274361400189201E-2</v>
      </c>
      <c r="S21" s="8">
        <v>2.84900284900285E-3</v>
      </c>
      <c r="T21" s="8">
        <v>4.1844729344729303E-3</v>
      </c>
      <c r="U21" s="8">
        <v>3.23802962452635E-2</v>
      </c>
      <c r="V21" s="10">
        <v>0.1</v>
      </c>
      <c r="W21" s="68"/>
      <c r="X21" s="89"/>
      <c r="Y21" s="89"/>
    </row>
    <row r="22" spans="1:25">
      <c r="A22" s="125"/>
      <c r="B22" s="125"/>
      <c r="C22" s="125"/>
      <c r="D22" s="87" t="s">
        <v>149</v>
      </c>
      <c r="E22" s="6">
        <v>44425.375579201398</v>
      </c>
      <c r="F22" s="34" t="s">
        <v>203</v>
      </c>
      <c r="G22" s="35">
        <f>42+11</f>
        <v>53</v>
      </c>
      <c r="H22" s="36">
        <f>G22/P$20</f>
        <v>0.56382978723404253</v>
      </c>
      <c r="I22" s="36">
        <f>+G22/K$20</f>
        <v>2.3593304843304843E-3</v>
      </c>
      <c r="J22" s="7">
        <v>34047</v>
      </c>
      <c r="K22" s="7">
        <v>22464</v>
      </c>
      <c r="L22" s="8">
        <v>0.65979381443299001</v>
      </c>
      <c r="M22" s="9">
        <v>2903</v>
      </c>
      <c r="N22" s="7">
        <v>2114</v>
      </c>
      <c r="O22" s="8">
        <v>9.4106125356125406E-2</v>
      </c>
      <c r="P22" s="9">
        <v>94</v>
      </c>
      <c r="Q22" s="7">
        <v>64</v>
      </c>
      <c r="R22" s="8">
        <v>3.0274361400189201E-2</v>
      </c>
      <c r="S22" s="8">
        <v>2.84900284900285E-3</v>
      </c>
      <c r="T22" s="8">
        <v>4.1844729344729303E-3</v>
      </c>
      <c r="U22" s="8">
        <v>3.23802962452635E-2</v>
      </c>
      <c r="V22" s="10">
        <v>0.1</v>
      </c>
      <c r="W22" s="68"/>
      <c r="X22" s="89"/>
      <c r="Y22" s="89"/>
    </row>
    <row r="23" spans="1:25">
      <c r="A23" s="125"/>
      <c r="B23" s="125"/>
      <c r="C23" s="125"/>
      <c r="D23" s="87"/>
      <c r="E23" s="6"/>
      <c r="F23" s="6"/>
      <c r="G23" s="6"/>
      <c r="H23" s="6"/>
      <c r="I23" s="6"/>
      <c r="J23" s="7"/>
      <c r="K23" s="7"/>
      <c r="L23" s="8"/>
      <c r="M23" s="9"/>
      <c r="N23" s="7"/>
      <c r="O23" s="8"/>
      <c r="P23" s="9"/>
      <c r="Q23" s="7"/>
      <c r="R23" s="8"/>
      <c r="S23" s="8"/>
      <c r="T23" s="8"/>
      <c r="U23" s="8"/>
      <c r="V23" s="10"/>
      <c r="W23" s="68"/>
      <c r="X23" s="89"/>
      <c r="Y23" s="89"/>
    </row>
    <row r="24" spans="1:25" ht="20.399999999999999">
      <c r="A24" s="125"/>
      <c r="B24" s="125"/>
      <c r="C24" s="125"/>
      <c r="D24" s="75" t="s">
        <v>150</v>
      </c>
      <c r="E24" s="6">
        <v>44427.335080520803</v>
      </c>
      <c r="F24" s="6"/>
      <c r="G24" s="6"/>
      <c r="H24" s="6"/>
      <c r="I24" s="6"/>
      <c r="J24" s="7">
        <v>6167</v>
      </c>
      <c r="K24" s="7">
        <v>5902</v>
      </c>
      <c r="L24" s="8">
        <v>0.95702934976487797</v>
      </c>
      <c r="M24" s="9">
        <v>848</v>
      </c>
      <c r="N24" s="7">
        <v>618</v>
      </c>
      <c r="O24" s="8">
        <v>0.104710267705862</v>
      </c>
      <c r="P24" s="9">
        <v>28</v>
      </c>
      <c r="Q24" s="7">
        <v>17</v>
      </c>
      <c r="R24" s="8">
        <v>2.75080906148867E-2</v>
      </c>
      <c r="S24" s="8">
        <v>2.8803795323619099E-3</v>
      </c>
      <c r="T24" s="8">
        <v>4.7441545238902103E-3</v>
      </c>
      <c r="U24" s="8">
        <v>3.3018867924528301E-2</v>
      </c>
      <c r="V24" s="10">
        <v>0.1</v>
      </c>
      <c r="W24" s="68" t="s">
        <v>101</v>
      </c>
      <c r="X24" s="63"/>
      <c r="Y24" s="63"/>
    </row>
    <row r="25" spans="1:25">
      <c r="A25" s="125"/>
      <c r="B25" s="125"/>
      <c r="C25" s="125"/>
      <c r="D25" s="87" t="s">
        <v>150</v>
      </c>
      <c r="E25" s="6">
        <v>44427.335080520803</v>
      </c>
      <c r="F25" s="34" t="s">
        <v>202</v>
      </c>
      <c r="G25" s="35">
        <v>13</v>
      </c>
      <c r="H25" s="36">
        <f>G25/P$24</f>
        <v>0.4642857142857143</v>
      </c>
      <c r="I25" s="36">
        <f>+G25/K$24</f>
        <v>2.2026431718061676E-3</v>
      </c>
      <c r="J25" s="7">
        <v>6167</v>
      </c>
      <c r="K25" s="7">
        <v>5902</v>
      </c>
      <c r="L25" s="8">
        <v>0.95702934976487797</v>
      </c>
      <c r="M25" s="9">
        <v>848</v>
      </c>
      <c r="N25" s="7">
        <v>618</v>
      </c>
      <c r="O25" s="8">
        <v>0.104710267705862</v>
      </c>
      <c r="P25" s="9">
        <v>28</v>
      </c>
      <c r="Q25" s="7">
        <v>17</v>
      </c>
      <c r="R25" s="8">
        <v>2.75080906148867E-2</v>
      </c>
      <c r="S25" s="8">
        <v>2.8803795323619099E-3</v>
      </c>
      <c r="T25" s="8">
        <v>4.7441545238902103E-3</v>
      </c>
      <c r="U25" s="8">
        <v>3.3018867924528301E-2</v>
      </c>
      <c r="V25" s="10">
        <v>0.1</v>
      </c>
      <c r="W25" s="68"/>
      <c r="X25" s="89"/>
      <c r="Y25" s="89"/>
    </row>
    <row r="26" spans="1:25">
      <c r="A26" s="125"/>
      <c r="B26" s="125"/>
      <c r="C26" s="125"/>
      <c r="D26" s="87" t="s">
        <v>150</v>
      </c>
      <c r="E26" s="6">
        <v>44427.335080520803</v>
      </c>
      <c r="F26" s="34" t="s">
        <v>203</v>
      </c>
      <c r="G26" s="35">
        <v>13</v>
      </c>
      <c r="H26" s="36">
        <f>G26/P$24</f>
        <v>0.4642857142857143</v>
      </c>
      <c r="I26" s="36">
        <f>+G26/K$24</f>
        <v>2.2026431718061676E-3</v>
      </c>
      <c r="J26" s="7">
        <v>6167</v>
      </c>
      <c r="K26" s="7">
        <v>5902</v>
      </c>
      <c r="L26" s="8">
        <v>0.95702934976487797</v>
      </c>
      <c r="M26" s="9">
        <v>848</v>
      </c>
      <c r="N26" s="7">
        <v>618</v>
      </c>
      <c r="O26" s="8">
        <v>0.104710267705862</v>
      </c>
      <c r="P26" s="9">
        <v>28</v>
      </c>
      <c r="Q26" s="7">
        <v>17</v>
      </c>
      <c r="R26" s="8">
        <v>2.75080906148867E-2</v>
      </c>
      <c r="S26" s="8">
        <v>2.8803795323619099E-3</v>
      </c>
      <c r="T26" s="8">
        <v>4.7441545238902103E-3</v>
      </c>
      <c r="U26" s="8">
        <v>3.3018867924528301E-2</v>
      </c>
      <c r="V26" s="10">
        <v>0.1</v>
      </c>
      <c r="W26" s="68"/>
      <c r="X26" s="89"/>
      <c r="Y26" s="89"/>
    </row>
    <row r="27" spans="1:25">
      <c r="A27" s="125"/>
      <c r="B27" s="125"/>
      <c r="C27" s="125"/>
      <c r="D27" s="87"/>
      <c r="E27" s="6"/>
      <c r="F27" s="6"/>
      <c r="G27" s="6"/>
      <c r="H27" s="6"/>
      <c r="I27" s="6"/>
      <c r="J27" s="7"/>
      <c r="K27" s="7"/>
      <c r="L27" s="8"/>
      <c r="M27" s="9"/>
      <c r="N27" s="7"/>
      <c r="O27" s="8"/>
      <c r="P27" s="9"/>
      <c r="Q27" s="7"/>
      <c r="R27" s="8"/>
      <c r="S27" s="8"/>
      <c r="T27" s="8"/>
      <c r="U27" s="8"/>
      <c r="V27" s="10"/>
      <c r="W27" s="68"/>
      <c r="X27" s="89"/>
      <c r="Y27" s="89"/>
    </row>
    <row r="28" spans="1:25" ht="20.399999999999999">
      <c r="A28" s="125"/>
      <c r="B28" s="125"/>
      <c r="C28" s="125"/>
      <c r="D28" s="75" t="s">
        <v>151</v>
      </c>
      <c r="E28" s="6">
        <v>44429.416815428202</v>
      </c>
      <c r="F28" s="6"/>
      <c r="G28" s="6"/>
      <c r="H28" s="6"/>
      <c r="I28" s="6"/>
      <c r="J28" s="7">
        <v>6163</v>
      </c>
      <c r="K28" s="7">
        <v>5897</v>
      </c>
      <c r="L28" s="8">
        <v>0.95683920168749004</v>
      </c>
      <c r="M28" s="9">
        <v>911</v>
      </c>
      <c r="N28" s="7">
        <v>642</v>
      </c>
      <c r="O28" s="8">
        <v>0.10886891639816899</v>
      </c>
      <c r="P28" s="9">
        <v>36</v>
      </c>
      <c r="Q28" s="7">
        <v>17</v>
      </c>
      <c r="R28" s="8">
        <v>2.6479750778816199E-2</v>
      </c>
      <c r="S28" s="8">
        <v>2.8828217737832799E-3</v>
      </c>
      <c r="T28" s="8">
        <v>6.1047990503645903E-3</v>
      </c>
      <c r="U28" s="8">
        <v>3.9517014270032902E-2</v>
      </c>
      <c r="V28" s="10">
        <v>0.1</v>
      </c>
      <c r="W28" s="68" t="s">
        <v>101</v>
      </c>
      <c r="X28" s="63"/>
      <c r="Y28" s="63"/>
    </row>
    <row r="29" spans="1:25" ht="20.399999999999999">
      <c r="A29" s="125"/>
      <c r="B29" s="125"/>
      <c r="C29" s="125"/>
      <c r="D29" s="87" t="s">
        <v>151</v>
      </c>
      <c r="E29" s="6">
        <v>44429.416815428202</v>
      </c>
      <c r="F29" s="34" t="s">
        <v>202</v>
      </c>
      <c r="G29" s="35">
        <v>7</v>
      </c>
      <c r="H29" s="36">
        <f>G29/P$28</f>
        <v>0.19444444444444445</v>
      </c>
      <c r="I29" s="36">
        <f>+G29/K$28</f>
        <v>1.1870442597931151E-3</v>
      </c>
      <c r="J29" s="7">
        <v>6163</v>
      </c>
      <c r="K29" s="7">
        <v>5897</v>
      </c>
      <c r="L29" s="8">
        <v>0.95683920168749004</v>
      </c>
      <c r="M29" s="9">
        <v>911</v>
      </c>
      <c r="N29" s="7">
        <v>642</v>
      </c>
      <c r="O29" s="8">
        <v>0.10886891639816899</v>
      </c>
      <c r="P29" s="9">
        <v>36</v>
      </c>
      <c r="Q29" s="7">
        <v>17</v>
      </c>
      <c r="R29" s="8">
        <v>2.6479750778816199E-2</v>
      </c>
      <c r="S29" s="8">
        <v>2.8828217737832799E-3</v>
      </c>
      <c r="T29" s="8">
        <v>6.1047990503645903E-3</v>
      </c>
      <c r="U29" s="8">
        <v>3.9517014270032902E-2</v>
      </c>
      <c r="V29" s="10">
        <v>0.1</v>
      </c>
      <c r="W29" s="68"/>
      <c r="X29" s="89"/>
      <c r="Y29" s="89"/>
    </row>
    <row r="30" spans="1:25" ht="20.399999999999999">
      <c r="A30" s="125"/>
      <c r="B30" s="125"/>
      <c r="C30" s="125"/>
      <c r="D30" s="87" t="s">
        <v>151</v>
      </c>
      <c r="E30" s="6">
        <v>44429.416815428202</v>
      </c>
      <c r="F30" s="34" t="s">
        <v>203</v>
      </c>
      <c r="G30" s="35">
        <v>27</v>
      </c>
      <c r="H30" s="36">
        <f>G30/P$28</f>
        <v>0.75</v>
      </c>
      <c r="I30" s="36">
        <f>+G30/K$28</f>
        <v>4.578599287773444E-3</v>
      </c>
      <c r="J30" s="7">
        <v>6163</v>
      </c>
      <c r="K30" s="7">
        <v>5897</v>
      </c>
      <c r="L30" s="8">
        <v>0.95683920168749004</v>
      </c>
      <c r="M30" s="9">
        <v>911</v>
      </c>
      <c r="N30" s="7">
        <v>642</v>
      </c>
      <c r="O30" s="8">
        <v>0.10886891639816899</v>
      </c>
      <c r="P30" s="9">
        <v>36</v>
      </c>
      <c r="Q30" s="7">
        <v>17</v>
      </c>
      <c r="R30" s="8">
        <v>2.6479750778816199E-2</v>
      </c>
      <c r="S30" s="8">
        <v>2.8828217737832799E-3</v>
      </c>
      <c r="T30" s="8">
        <v>6.1047990503645903E-3</v>
      </c>
      <c r="U30" s="8">
        <v>3.9517014270032902E-2</v>
      </c>
      <c r="V30" s="10">
        <v>0.1</v>
      </c>
      <c r="W30" s="68"/>
      <c r="X30" s="89"/>
      <c r="Y30" s="89"/>
    </row>
    <row r="31" spans="1:25">
      <c r="A31" s="125"/>
      <c r="B31" s="125"/>
      <c r="C31" s="125"/>
      <c r="D31" s="87"/>
      <c r="E31" s="6"/>
      <c r="F31" s="6"/>
      <c r="G31" s="6"/>
      <c r="H31" s="6"/>
      <c r="I31" s="6"/>
      <c r="J31" s="7"/>
      <c r="K31" s="7"/>
      <c r="L31" s="8"/>
      <c r="M31" s="9"/>
      <c r="N31" s="7"/>
      <c r="O31" s="8"/>
      <c r="P31" s="9"/>
      <c r="Q31" s="7"/>
      <c r="R31" s="8"/>
      <c r="S31" s="8"/>
      <c r="T31" s="8"/>
      <c r="U31" s="8"/>
      <c r="V31" s="10"/>
      <c r="W31" s="68"/>
      <c r="X31" s="89"/>
      <c r="Y31" s="89"/>
    </row>
    <row r="32" spans="1:25">
      <c r="A32" s="125"/>
      <c r="B32" s="125"/>
      <c r="C32" s="125"/>
      <c r="D32" s="75" t="s">
        <v>152</v>
      </c>
      <c r="E32" s="6">
        <v>44431.417092048599</v>
      </c>
      <c r="F32" s="6"/>
      <c r="G32" s="6"/>
      <c r="H32" s="6"/>
      <c r="I32" s="6"/>
      <c r="J32" s="7">
        <v>6136</v>
      </c>
      <c r="K32" s="7">
        <v>5905</v>
      </c>
      <c r="L32" s="8">
        <v>0.96235332464145995</v>
      </c>
      <c r="M32" s="9">
        <v>1529</v>
      </c>
      <c r="N32" s="7">
        <v>943</v>
      </c>
      <c r="O32" s="8">
        <v>0.15969517358171001</v>
      </c>
      <c r="P32" s="9">
        <v>295</v>
      </c>
      <c r="Q32" s="7">
        <v>259</v>
      </c>
      <c r="R32" s="8">
        <v>0.27465535524920498</v>
      </c>
      <c r="S32" s="8">
        <v>4.3861134631668103E-2</v>
      </c>
      <c r="T32" s="8">
        <v>4.9957662997459802E-2</v>
      </c>
      <c r="U32" s="8">
        <v>0.19293655984303501</v>
      </c>
      <c r="V32" s="10">
        <v>0.1</v>
      </c>
      <c r="W32" s="68" t="s">
        <v>153</v>
      </c>
      <c r="X32" s="63"/>
      <c r="Y32" s="63"/>
    </row>
    <row r="33" spans="1:25">
      <c r="A33" s="125"/>
      <c r="B33" s="125"/>
      <c r="C33" s="125"/>
      <c r="D33" s="87" t="s">
        <v>152</v>
      </c>
      <c r="E33" s="6">
        <v>44431.417092048599</v>
      </c>
      <c r="F33" s="34" t="s">
        <v>201</v>
      </c>
      <c r="G33" s="35">
        <v>1</v>
      </c>
      <c r="H33" s="36">
        <f>G33/P$32</f>
        <v>3.3898305084745762E-3</v>
      </c>
      <c r="I33" s="36">
        <f>+G33/K$32</f>
        <v>1.6934801016088062E-4</v>
      </c>
      <c r="J33" s="7">
        <v>6136</v>
      </c>
      <c r="K33" s="7">
        <v>5905</v>
      </c>
      <c r="L33" s="8">
        <v>0.96235332464145995</v>
      </c>
      <c r="M33" s="9">
        <v>1529</v>
      </c>
      <c r="N33" s="7">
        <v>943</v>
      </c>
      <c r="O33" s="8">
        <v>0.15969517358171001</v>
      </c>
      <c r="P33" s="9">
        <v>295</v>
      </c>
      <c r="Q33" s="7">
        <v>259</v>
      </c>
      <c r="R33" s="8">
        <v>0.27465535524920498</v>
      </c>
      <c r="S33" s="8">
        <v>4.3861134631668103E-2</v>
      </c>
      <c r="T33" s="8">
        <v>4.9957662997459802E-2</v>
      </c>
      <c r="U33" s="8">
        <v>0.19293655984303501</v>
      </c>
      <c r="V33" s="10">
        <v>0.1</v>
      </c>
      <c r="W33" s="68"/>
      <c r="X33" s="89"/>
      <c r="Y33" s="89"/>
    </row>
    <row r="34" spans="1:25">
      <c r="A34" s="125"/>
      <c r="B34" s="125"/>
      <c r="C34" s="125"/>
      <c r="D34" s="87" t="s">
        <v>152</v>
      </c>
      <c r="E34" s="6">
        <v>44431.417092048599</v>
      </c>
      <c r="F34" s="34" t="s">
        <v>200</v>
      </c>
      <c r="G34" s="35">
        <v>1</v>
      </c>
      <c r="H34" s="36">
        <f>G34/P$32</f>
        <v>3.3898305084745762E-3</v>
      </c>
      <c r="I34" s="36">
        <f>+G34/K$32</f>
        <v>1.6934801016088062E-4</v>
      </c>
      <c r="J34" s="7">
        <v>6136</v>
      </c>
      <c r="K34" s="7">
        <v>5905</v>
      </c>
      <c r="L34" s="8">
        <v>0.96235332464145995</v>
      </c>
      <c r="M34" s="9">
        <v>1529</v>
      </c>
      <c r="N34" s="7">
        <v>943</v>
      </c>
      <c r="O34" s="8">
        <v>0.15969517358171001</v>
      </c>
      <c r="P34" s="9">
        <v>295</v>
      </c>
      <c r="Q34" s="7">
        <v>259</v>
      </c>
      <c r="R34" s="8">
        <v>0.27465535524920498</v>
      </c>
      <c r="S34" s="8">
        <v>4.3861134631668103E-2</v>
      </c>
      <c r="T34" s="8">
        <v>4.9957662997459802E-2</v>
      </c>
      <c r="U34" s="8">
        <v>0.19293655984303501</v>
      </c>
      <c r="V34" s="10">
        <v>0.1</v>
      </c>
      <c r="W34" s="68"/>
      <c r="X34" s="89"/>
      <c r="Y34" s="89"/>
    </row>
    <row r="35" spans="1:25">
      <c r="A35" s="125"/>
      <c r="B35" s="125"/>
      <c r="C35" s="125"/>
      <c r="D35" s="87"/>
      <c r="E35" s="6"/>
      <c r="F35" s="6"/>
      <c r="G35" s="6"/>
      <c r="H35" s="6"/>
      <c r="I35" s="6"/>
      <c r="J35" s="7"/>
      <c r="K35" s="7"/>
      <c r="L35" s="8"/>
      <c r="M35" s="9"/>
      <c r="N35" s="7"/>
      <c r="O35" s="8"/>
      <c r="P35" s="9"/>
      <c r="Q35" s="7"/>
      <c r="R35" s="8"/>
      <c r="S35" s="8"/>
      <c r="T35" s="8"/>
      <c r="U35" s="8"/>
      <c r="V35" s="10"/>
      <c r="W35" s="68"/>
      <c r="X35" s="89"/>
      <c r="Y35" s="89"/>
    </row>
    <row r="36" spans="1:25" ht="20.399999999999999">
      <c r="A36" s="125"/>
      <c r="B36" s="125"/>
      <c r="C36" s="125"/>
      <c r="D36" s="75" t="s">
        <v>154</v>
      </c>
      <c r="E36" s="6">
        <v>44432.427403703703</v>
      </c>
      <c r="F36" s="6"/>
      <c r="G36" s="6"/>
      <c r="H36" s="6"/>
      <c r="I36" s="6"/>
      <c r="J36" s="7">
        <v>6134</v>
      </c>
      <c r="K36" s="7">
        <v>5895</v>
      </c>
      <c r="L36" s="8">
        <v>0.96103684382132404</v>
      </c>
      <c r="M36" s="9">
        <v>842</v>
      </c>
      <c r="N36" s="7">
        <v>602</v>
      </c>
      <c r="O36" s="8">
        <v>0.10212044105173899</v>
      </c>
      <c r="P36" s="9">
        <v>16</v>
      </c>
      <c r="Q36" s="7">
        <v>10</v>
      </c>
      <c r="R36" s="8">
        <v>1.66112956810631E-2</v>
      </c>
      <c r="S36" s="8">
        <v>1.69635284139101E-3</v>
      </c>
      <c r="T36" s="8">
        <v>2.7141645462256101E-3</v>
      </c>
      <c r="U36" s="8">
        <v>1.9002375296912101E-2</v>
      </c>
      <c r="V36" s="10">
        <v>0.1</v>
      </c>
      <c r="W36" s="68" t="s">
        <v>101</v>
      </c>
      <c r="X36" s="63"/>
      <c r="Y36" s="63"/>
    </row>
    <row r="37" spans="1:25" ht="20.399999999999999">
      <c r="A37" s="125"/>
      <c r="B37" s="125"/>
      <c r="C37" s="125"/>
      <c r="D37" s="87" t="s">
        <v>154</v>
      </c>
      <c r="E37" s="6">
        <v>44432.427403703703</v>
      </c>
      <c r="F37" s="34" t="s">
        <v>202</v>
      </c>
      <c r="G37" s="35">
        <v>4</v>
      </c>
      <c r="H37" s="36">
        <f>G37/P$36</f>
        <v>0.25</v>
      </c>
      <c r="I37" s="36">
        <f>+G37/K$36</f>
        <v>6.7854113655640372E-4</v>
      </c>
      <c r="J37" s="7">
        <v>6134</v>
      </c>
      <c r="K37" s="7">
        <v>5895</v>
      </c>
      <c r="L37" s="8">
        <v>0.96103684382132404</v>
      </c>
      <c r="M37" s="9">
        <v>842</v>
      </c>
      <c r="N37" s="7">
        <v>602</v>
      </c>
      <c r="O37" s="8">
        <v>0.10212044105173899</v>
      </c>
      <c r="P37" s="9">
        <v>16</v>
      </c>
      <c r="Q37" s="7">
        <v>10</v>
      </c>
      <c r="R37" s="8">
        <v>1.66112956810631E-2</v>
      </c>
      <c r="S37" s="8">
        <v>1.69635284139101E-3</v>
      </c>
      <c r="T37" s="8">
        <v>2.7141645462256101E-3</v>
      </c>
      <c r="U37" s="8">
        <v>1.9002375296912101E-2</v>
      </c>
      <c r="V37" s="10">
        <v>0.1</v>
      </c>
      <c r="W37" s="68"/>
      <c r="X37" s="89"/>
      <c r="Y37" s="89"/>
    </row>
    <row r="38" spans="1:25" ht="20.399999999999999">
      <c r="A38" s="125"/>
      <c r="B38" s="125"/>
      <c r="C38" s="125"/>
      <c r="D38" s="87" t="s">
        <v>154</v>
      </c>
      <c r="E38" s="6">
        <v>44432.427403703703</v>
      </c>
      <c r="F38" s="34" t="s">
        <v>203</v>
      </c>
      <c r="G38" s="35">
        <v>11</v>
      </c>
      <c r="H38" s="36">
        <f>G38/P$36</f>
        <v>0.6875</v>
      </c>
      <c r="I38" s="36">
        <f>+G38/K$36</f>
        <v>1.8659881255301102E-3</v>
      </c>
      <c r="J38" s="7">
        <v>6134</v>
      </c>
      <c r="K38" s="7">
        <v>5895</v>
      </c>
      <c r="L38" s="8">
        <v>0.96103684382132404</v>
      </c>
      <c r="M38" s="9">
        <v>842</v>
      </c>
      <c r="N38" s="7">
        <v>602</v>
      </c>
      <c r="O38" s="8">
        <v>0.10212044105173899</v>
      </c>
      <c r="P38" s="9">
        <v>16</v>
      </c>
      <c r="Q38" s="7">
        <v>10</v>
      </c>
      <c r="R38" s="8">
        <v>1.66112956810631E-2</v>
      </c>
      <c r="S38" s="8">
        <v>1.69635284139101E-3</v>
      </c>
      <c r="T38" s="8">
        <v>2.7141645462256101E-3</v>
      </c>
      <c r="U38" s="8">
        <v>1.9002375296912101E-2</v>
      </c>
      <c r="V38" s="10">
        <v>0.1</v>
      </c>
      <c r="W38" s="68"/>
      <c r="X38" s="89"/>
      <c r="Y38" s="89"/>
    </row>
    <row r="39" spans="1:25">
      <c r="A39" s="125"/>
      <c r="B39" s="125"/>
      <c r="C39" s="125"/>
      <c r="D39" s="87"/>
      <c r="E39" s="6"/>
      <c r="F39" s="6"/>
      <c r="G39" s="6"/>
      <c r="H39" s="6"/>
      <c r="I39" s="6"/>
      <c r="J39" s="7"/>
      <c r="K39" s="7"/>
      <c r="L39" s="8"/>
      <c r="M39" s="9"/>
      <c r="N39" s="7"/>
      <c r="O39" s="8"/>
      <c r="P39" s="9"/>
      <c r="Q39" s="7"/>
      <c r="R39" s="8"/>
      <c r="S39" s="8"/>
      <c r="T39" s="8"/>
      <c r="U39" s="8"/>
      <c r="V39" s="10"/>
      <c r="W39" s="68"/>
      <c r="X39" s="89"/>
      <c r="Y39" s="89"/>
    </row>
    <row r="40" spans="1:25">
      <c r="A40" s="125"/>
      <c r="B40" s="125"/>
      <c r="C40" s="126"/>
      <c r="D40" s="75" t="s">
        <v>155</v>
      </c>
      <c r="E40" s="6">
        <v>44438.375488460602</v>
      </c>
      <c r="F40" s="6"/>
      <c r="G40" s="6"/>
      <c r="H40" s="6"/>
      <c r="I40" s="6"/>
      <c r="J40" s="7">
        <v>6107</v>
      </c>
      <c r="K40" s="7">
        <v>5893</v>
      </c>
      <c r="L40" s="8">
        <v>0.96495824463730195</v>
      </c>
      <c r="M40" s="9">
        <v>1155</v>
      </c>
      <c r="N40" s="7">
        <v>850</v>
      </c>
      <c r="O40" s="8">
        <v>0.144238927541151</v>
      </c>
      <c r="P40" s="9">
        <v>377</v>
      </c>
      <c r="Q40" s="7">
        <v>282</v>
      </c>
      <c r="R40" s="8">
        <v>0.33176470588235302</v>
      </c>
      <c r="S40" s="8">
        <v>4.7853385372475798E-2</v>
      </c>
      <c r="T40" s="8">
        <v>6.3974206685898496E-2</v>
      </c>
      <c r="U40" s="8">
        <v>0.32640692640692598</v>
      </c>
      <c r="V40" s="10">
        <v>0.1</v>
      </c>
      <c r="W40" s="68" t="s">
        <v>156</v>
      </c>
      <c r="X40" s="63"/>
      <c r="Y40" s="63"/>
    </row>
    <row r="41" spans="1:25">
      <c r="A41" s="125"/>
      <c r="B41" s="125"/>
      <c r="C41" s="84"/>
      <c r="D41" s="87" t="s">
        <v>155</v>
      </c>
      <c r="E41" s="6">
        <v>44438.375488460602</v>
      </c>
      <c r="F41" s="34" t="s">
        <v>201</v>
      </c>
      <c r="G41" s="35">
        <v>0</v>
      </c>
      <c r="H41" s="36">
        <f>G41/P$40</f>
        <v>0</v>
      </c>
      <c r="I41" s="36">
        <f>+G41/K$40</f>
        <v>0</v>
      </c>
      <c r="J41" s="7">
        <v>6107</v>
      </c>
      <c r="K41" s="7">
        <v>5893</v>
      </c>
      <c r="L41" s="8">
        <v>0.96495824463730195</v>
      </c>
      <c r="M41" s="9">
        <v>1155</v>
      </c>
      <c r="N41" s="7">
        <v>850</v>
      </c>
      <c r="O41" s="8">
        <v>0.144238927541151</v>
      </c>
      <c r="P41" s="9">
        <v>377</v>
      </c>
      <c r="Q41" s="7">
        <v>282</v>
      </c>
      <c r="R41" s="8">
        <v>0.33176470588235302</v>
      </c>
      <c r="S41" s="8">
        <v>4.7853385372475798E-2</v>
      </c>
      <c r="T41" s="8">
        <v>6.3974206685898496E-2</v>
      </c>
      <c r="U41" s="8">
        <v>0.32640692640692598</v>
      </c>
      <c r="V41" s="10">
        <v>0.1</v>
      </c>
      <c r="W41" s="68"/>
      <c r="X41" s="89"/>
      <c r="Y41" s="89"/>
    </row>
    <row r="42" spans="1:25">
      <c r="A42" s="125"/>
      <c r="B42" s="125"/>
      <c r="C42" s="84"/>
      <c r="D42" s="87" t="s">
        <v>155</v>
      </c>
      <c r="E42" s="6">
        <v>44438.375488460602</v>
      </c>
      <c r="F42" s="34" t="s">
        <v>200</v>
      </c>
      <c r="G42" s="35">
        <v>5</v>
      </c>
      <c r="H42" s="36">
        <f>G42/P$40</f>
        <v>1.3262599469496022E-2</v>
      </c>
      <c r="I42" s="36">
        <f>+G42/K$40</f>
        <v>8.4846427965382663E-4</v>
      </c>
      <c r="J42" s="7">
        <v>6107</v>
      </c>
      <c r="K42" s="7">
        <v>5893</v>
      </c>
      <c r="L42" s="8">
        <v>0.96495824463730195</v>
      </c>
      <c r="M42" s="9">
        <v>1155</v>
      </c>
      <c r="N42" s="7">
        <v>850</v>
      </c>
      <c r="O42" s="8">
        <v>0.144238927541151</v>
      </c>
      <c r="P42" s="9">
        <v>377</v>
      </c>
      <c r="Q42" s="7">
        <v>282</v>
      </c>
      <c r="R42" s="8">
        <v>0.33176470588235302</v>
      </c>
      <c r="S42" s="8">
        <v>4.7853385372475798E-2</v>
      </c>
      <c r="T42" s="8">
        <v>6.3974206685898496E-2</v>
      </c>
      <c r="U42" s="8">
        <v>0.32640692640692598</v>
      </c>
      <c r="V42" s="10">
        <v>0.1</v>
      </c>
      <c r="W42" s="68"/>
      <c r="X42" s="89"/>
      <c r="Y42" s="89"/>
    </row>
    <row r="43" spans="1:25">
      <c r="A43" s="125"/>
      <c r="B43" s="126"/>
      <c r="C43" s="127" t="s">
        <v>109</v>
      </c>
      <c r="D43" s="121"/>
      <c r="E43" s="71" t="s">
        <v>0</v>
      </c>
      <c r="F43" s="71"/>
      <c r="G43" s="71"/>
      <c r="H43" s="71"/>
      <c r="I43" s="71"/>
      <c r="J43" s="13">
        <v>88917</v>
      </c>
      <c r="K43" s="13">
        <v>75728</v>
      </c>
      <c r="L43" s="14">
        <v>0.85167065915404305</v>
      </c>
      <c r="M43" s="15">
        <v>13405</v>
      </c>
      <c r="N43" s="13">
        <v>9364</v>
      </c>
      <c r="O43" s="14">
        <v>0.123653074160152</v>
      </c>
      <c r="P43" s="15">
        <v>2022</v>
      </c>
      <c r="Q43" s="13">
        <v>1626</v>
      </c>
      <c r="R43" s="14">
        <v>0.17364374199060201</v>
      </c>
      <c r="S43" s="14">
        <v>2.1471582505810299E-2</v>
      </c>
      <c r="T43" s="14">
        <v>2.6700824001690299E-2</v>
      </c>
      <c r="U43" s="14">
        <v>0.150839239089892</v>
      </c>
      <c r="V43" s="71" t="s">
        <v>0</v>
      </c>
      <c r="W43" s="71" t="s">
        <v>0</v>
      </c>
      <c r="X43" s="63"/>
      <c r="Y43" s="63"/>
    </row>
    <row r="44" spans="1:25">
      <c r="A44" s="126"/>
      <c r="B44" s="128" t="s">
        <v>157</v>
      </c>
      <c r="C44" s="120"/>
      <c r="D44" s="121"/>
      <c r="E44" s="72" t="s">
        <v>0</v>
      </c>
      <c r="F44" s="72"/>
      <c r="G44" s="72"/>
      <c r="H44" s="72"/>
      <c r="I44" s="72"/>
      <c r="J44" s="17">
        <v>88917</v>
      </c>
      <c r="K44" s="17">
        <v>75728</v>
      </c>
      <c r="L44" s="18">
        <v>0.85167065915404305</v>
      </c>
      <c r="M44" s="19">
        <v>13405</v>
      </c>
      <c r="N44" s="17">
        <v>9364</v>
      </c>
      <c r="O44" s="18">
        <v>0.123653074160152</v>
      </c>
      <c r="P44" s="19">
        <v>2022</v>
      </c>
      <c r="Q44" s="17">
        <v>1626</v>
      </c>
      <c r="R44" s="18">
        <v>0.17364374199060201</v>
      </c>
      <c r="S44" s="18">
        <v>2.1471582505810299E-2</v>
      </c>
      <c r="T44" s="18">
        <v>2.6700824001690299E-2</v>
      </c>
      <c r="U44" s="18">
        <v>0.150839239089892</v>
      </c>
      <c r="V44" s="72" t="s">
        <v>0</v>
      </c>
      <c r="W44" s="72" t="s">
        <v>0</v>
      </c>
      <c r="X44" s="63"/>
      <c r="Y44" s="63"/>
    </row>
    <row r="45" spans="1:25">
      <c r="A45" s="119" t="s">
        <v>111</v>
      </c>
      <c r="B45" s="120"/>
      <c r="C45" s="120"/>
      <c r="D45" s="121"/>
      <c r="E45" s="73" t="s">
        <v>0</v>
      </c>
      <c r="F45" s="73"/>
      <c r="G45" s="73"/>
      <c r="H45" s="73"/>
      <c r="I45" s="73"/>
      <c r="J45" s="21">
        <v>88917</v>
      </c>
      <c r="K45" s="21">
        <v>75728</v>
      </c>
      <c r="L45" s="22">
        <v>0.85167065915404305</v>
      </c>
      <c r="M45" s="23">
        <v>13405</v>
      </c>
      <c r="N45" s="21">
        <v>9364</v>
      </c>
      <c r="O45" s="22">
        <v>0.123653074160152</v>
      </c>
      <c r="P45" s="23">
        <v>2022</v>
      </c>
      <c r="Q45" s="21">
        <v>1626</v>
      </c>
      <c r="R45" s="22">
        <v>0.17364374199060201</v>
      </c>
      <c r="S45" s="22">
        <v>2.1471582505810299E-2</v>
      </c>
      <c r="T45" s="22">
        <v>2.6700824001690299E-2</v>
      </c>
      <c r="U45" s="22">
        <v>0.150839239089892</v>
      </c>
      <c r="V45" s="73" t="s">
        <v>0</v>
      </c>
      <c r="W45" s="73" t="s">
        <v>0</v>
      </c>
      <c r="X45" s="63"/>
      <c r="Y45" s="63"/>
    </row>
    <row r="46" spans="1:25">
      <c r="A46" s="122" t="s">
        <v>112</v>
      </c>
      <c r="B46" s="120"/>
      <c r="C46" s="120"/>
      <c r="D46" s="121"/>
      <c r="E46" s="74" t="s">
        <v>0</v>
      </c>
      <c r="F46" s="74"/>
      <c r="G46" s="74"/>
      <c r="H46" s="74"/>
      <c r="I46" s="74"/>
      <c r="J46" s="25">
        <v>88917</v>
      </c>
      <c r="K46" s="25">
        <v>75728</v>
      </c>
      <c r="L46" s="26">
        <v>0.85167065915404305</v>
      </c>
      <c r="M46" s="27">
        <v>13405</v>
      </c>
      <c r="N46" s="25">
        <v>9364</v>
      </c>
      <c r="O46" s="26">
        <v>0.123653074160152</v>
      </c>
      <c r="P46" s="27">
        <v>2022</v>
      </c>
      <c r="Q46" s="25">
        <v>1626</v>
      </c>
      <c r="R46" s="26">
        <v>0.17364374199060201</v>
      </c>
      <c r="S46" s="26">
        <v>2.1471582505810299E-2</v>
      </c>
      <c r="T46" s="26">
        <v>2.6700824001690299E-2</v>
      </c>
      <c r="U46" s="26">
        <v>0.150839239089892</v>
      </c>
      <c r="V46" s="74" t="s">
        <v>0</v>
      </c>
      <c r="W46" s="74" t="s">
        <v>0</v>
      </c>
      <c r="X46" s="63"/>
      <c r="Y46" s="63"/>
    </row>
    <row r="47" spans="1:25" ht="0" hidden="1" customHeight="1"/>
  </sheetData>
  <autoFilter ref="C3:W3" xr:uid="{91693864-B8E1-40C6-9A69-0DFCB6498571}"/>
  <mergeCells count="8">
    <mergeCell ref="A45:D45"/>
    <mergeCell ref="A46:D46"/>
    <mergeCell ref="A2:D2"/>
    <mergeCell ref="A4:A44"/>
    <mergeCell ref="B4:B43"/>
    <mergeCell ref="C4:C40"/>
    <mergeCell ref="C43:D43"/>
    <mergeCell ref="B44:D44"/>
  </mergeCells>
  <hyperlinks>
    <hyperlink ref="D4" r:id="rId1" xr:uid="{B2727688-0B85-4FC3-8026-70372619E407}"/>
    <hyperlink ref="D8" r:id="rId2" xr:uid="{B7C6A24A-8DF3-4218-AC37-E676FEF74C73}"/>
    <hyperlink ref="D12" r:id="rId3" xr:uid="{919F47CA-7E34-4E4C-A9A0-73F63DF10439}"/>
    <hyperlink ref="D16" r:id="rId4" xr:uid="{0FDAB3FC-3A45-4D99-840C-2577094E3528}"/>
    <hyperlink ref="D20" r:id="rId5" xr:uid="{17165AC0-17CF-41BA-96AF-63A5D9BEE7DB}"/>
    <hyperlink ref="D24" r:id="rId6" xr:uid="{A3154887-84FE-4F81-968A-E62850628F37}"/>
    <hyperlink ref="D28" r:id="rId7" xr:uid="{18BC1B45-ABD0-448B-A786-E55A5907282E}"/>
    <hyperlink ref="D32" r:id="rId8" xr:uid="{DE593EDF-D512-491F-BE4C-0208C7F3CB0A}"/>
    <hyperlink ref="D36" r:id="rId9" xr:uid="{F81D2B7A-CCB8-439D-ABFE-C617376EFFFD}"/>
    <hyperlink ref="D40" r:id="rId10" xr:uid="{69F78EF6-25EE-46F7-8F2C-99C54EA7B55A}"/>
    <hyperlink ref="D5" r:id="rId11" xr:uid="{4E3A4912-B738-4625-B51C-33251030E504}"/>
    <hyperlink ref="D6" r:id="rId12" xr:uid="{EC2C9E12-8E23-4FBA-B3E1-945BEC37346C}"/>
    <hyperlink ref="D9" r:id="rId13" xr:uid="{BD095412-24DA-46C2-AD6B-DC83DCE985A7}"/>
    <hyperlink ref="D10" r:id="rId14" xr:uid="{95B2BF86-4E6D-4234-8ED2-DB7AEF267621}"/>
    <hyperlink ref="D13" r:id="rId15" xr:uid="{FCD73846-0778-4FA2-914D-EAE90977770D}"/>
    <hyperlink ref="D14" r:id="rId16" xr:uid="{7601444D-3639-4AB8-8A2F-95A48C522E10}"/>
    <hyperlink ref="D17" r:id="rId17" xr:uid="{4855998E-B259-449C-9CF4-8C006CD372CE}"/>
    <hyperlink ref="D18" r:id="rId18" xr:uid="{949BBF40-602F-43C7-9FBE-7C1A2F97270B}"/>
    <hyperlink ref="D21" r:id="rId19" xr:uid="{8FD54757-13A9-4C7B-99BC-DACBF422DC7B}"/>
    <hyperlink ref="D22" r:id="rId20" xr:uid="{7EC24FC5-F36D-41AE-9BF0-83344D908E34}"/>
    <hyperlink ref="D25" r:id="rId21" xr:uid="{7E9E1BA6-0C4F-4844-A606-8AC8FD15281F}"/>
    <hyperlink ref="D26" r:id="rId22" xr:uid="{B1819D04-289F-4E5E-9386-285EDCA6C3D3}"/>
    <hyperlink ref="D29" r:id="rId23" xr:uid="{0FCEA833-5B73-4883-A24C-B4E43BA41A48}"/>
    <hyperlink ref="D30" r:id="rId24" xr:uid="{4910E60C-4EBB-4269-B017-3B2137F5205B}"/>
    <hyperlink ref="D33" r:id="rId25" xr:uid="{765B85A8-25BA-4466-89DE-69CE1F8B7B95}"/>
    <hyperlink ref="D34" r:id="rId26" xr:uid="{F24FB7C2-038A-4B35-8275-BA2B7242D0C5}"/>
    <hyperlink ref="D41" r:id="rId27" xr:uid="{C9B2F7BC-B6B0-481A-B9E2-E4955C0C1D08}"/>
    <hyperlink ref="D42" r:id="rId28" xr:uid="{ADF6EC84-9EA4-4792-8C8A-A12B7171A74F}"/>
    <hyperlink ref="D37" r:id="rId29" xr:uid="{6131CCFA-824A-4CF7-9A45-F534DA8492C1}"/>
    <hyperlink ref="D38" r:id="rId30" xr:uid="{AB2E7FFB-1CFC-421B-B7AD-DEF64FA6A8D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29A5-0B27-4D76-B7F1-84941E728958}">
  <dimension ref="A1:Z26"/>
  <sheetViews>
    <sheetView topLeftCell="F1" workbookViewId="0">
      <selection activeCell="G5" sqref="G5:J6"/>
    </sheetView>
  </sheetViews>
  <sheetFormatPr defaultRowHeight="14.4"/>
  <cols>
    <col min="1" max="1" width="13.6640625" style="64" customWidth="1"/>
    <col min="2" max="2" width="8" style="64" customWidth="1"/>
    <col min="3" max="3" width="15.77734375" style="64" customWidth="1"/>
    <col min="4" max="4" width="3.77734375" style="64" customWidth="1"/>
    <col min="5" max="5" width="30.44140625" style="64" customWidth="1"/>
    <col min="6" max="10" width="9.5546875" style="64" customWidth="1"/>
    <col min="11" max="12" width="8.88671875" style="64"/>
    <col min="13" max="13" width="9.21875" style="64" customWidth="1"/>
    <col min="14" max="16" width="8.88671875" style="64"/>
    <col min="17" max="18" width="8.21875" style="64" customWidth="1"/>
    <col min="19" max="19" width="6.88671875" style="64" customWidth="1"/>
    <col min="20" max="21" width="8.21875" style="64" customWidth="1"/>
    <col min="22" max="23" width="6.88671875" style="64" customWidth="1"/>
    <col min="24" max="24" width="37.5546875" style="64" customWidth="1"/>
    <col min="25" max="25" width="5.88671875" style="64" customWidth="1"/>
    <col min="26" max="26" width="255" style="64" customWidth="1"/>
    <col min="27" max="16384" width="8.88671875" style="64"/>
  </cols>
  <sheetData>
    <row r="1" spans="1:26" ht="1.0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33" customFormat="1" ht="42" customHeight="1">
      <c r="A2" s="100" t="s">
        <v>159</v>
      </c>
      <c r="B2" s="101"/>
      <c r="C2" s="101"/>
      <c r="D2" s="101"/>
      <c r="E2" s="31" t="s">
        <v>0</v>
      </c>
      <c r="F2" s="31"/>
      <c r="G2" s="31"/>
      <c r="H2" s="31"/>
      <c r="I2" s="31"/>
      <c r="J2" s="31"/>
      <c r="K2" s="31"/>
      <c r="L2" s="31"/>
      <c r="M2" s="31"/>
      <c r="N2" s="31" t="s">
        <v>0</v>
      </c>
      <c r="O2" s="31" t="s">
        <v>0</v>
      </c>
      <c r="P2" s="31" t="s">
        <v>0</v>
      </c>
      <c r="Q2" s="32" t="s">
        <v>0</v>
      </c>
      <c r="R2" s="31" t="s">
        <v>0</v>
      </c>
      <c r="S2" s="32" t="s">
        <v>0</v>
      </c>
      <c r="T2" s="32" t="s">
        <v>0</v>
      </c>
      <c r="U2" s="31" t="s">
        <v>0</v>
      </c>
      <c r="V2" s="32" t="s">
        <v>0</v>
      </c>
      <c r="W2" s="32" t="s">
        <v>0</v>
      </c>
      <c r="X2" s="32" t="s">
        <v>0</v>
      </c>
    </row>
    <row r="3" spans="1:26" ht="42">
      <c r="A3" s="65" t="s">
        <v>1</v>
      </c>
      <c r="B3" s="66" t="s">
        <v>2</v>
      </c>
      <c r="C3" s="65" t="s">
        <v>3</v>
      </c>
      <c r="D3" s="129" t="s">
        <v>4</v>
      </c>
      <c r="E3" s="121"/>
      <c r="F3" s="66" t="s">
        <v>5</v>
      </c>
      <c r="G3" s="28" t="s">
        <v>33</v>
      </c>
      <c r="H3" s="29" t="s">
        <v>34</v>
      </c>
      <c r="I3" s="30" t="s">
        <v>35</v>
      </c>
      <c r="J3" s="30" t="s">
        <v>36</v>
      </c>
      <c r="K3" s="66" t="s">
        <v>6</v>
      </c>
      <c r="L3" s="66" t="s">
        <v>7</v>
      </c>
      <c r="M3" s="66" t="s">
        <v>8</v>
      </c>
      <c r="N3" s="66" t="s">
        <v>11</v>
      </c>
      <c r="O3" s="66" t="s">
        <v>9</v>
      </c>
      <c r="P3" s="66" t="s">
        <v>10</v>
      </c>
      <c r="Q3" s="66" t="s">
        <v>15</v>
      </c>
      <c r="R3" s="66" t="s">
        <v>12</v>
      </c>
      <c r="S3" s="66" t="s">
        <v>14</v>
      </c>
      <c r="T3" s="66" t="s">
        <v>13</v>
      </c>
      <c r="U3" s="66" t="s">
        <v>16</v>
      </c>
      <c r="V3" s="66" t="s">
        <v>17</v>
      </c>
      <c r="W3" s="66" t="s">
        <v>18</v>
      </c>
      <c r="X3" s="66" t="s">
        <v>19</v>
      </c>
      <c r="Y3" s="63"/>
      <c r="Z3" s="63"/>
    </row>
    <row r="4" spans="1:26">
      <c r="A4" s="123" t="s">
        <v>20</v>
      </c>
      <c r="B4" s="106">
        <v>44440</v>
      </c>
      <c r="C4" s="123" t="s">
        <v>21</v>
      </c>
      <c r="D4" s="130" t="s">
        <v>134</v>
      </c>
      <c r="E4" s="131"/>
      <c r="F4" s="6">
        <v>44452.375512036997</v>
      </c>
      <c r="G4" s="6"/>
      <c r="H4" s="6"/>
      <c r="I4" s="6"/>
      <c r="J4" s="6"/>
      <c r="K4" s="7">
        <v>3844</v>
      </c>
      <c r="L4" s="7">
        <v>3808</v>
      </c>
      <c r="M4" s="8">
        <v>0.99063475546305901</v>
      </c>
      <c r="N4" s="9">
        <v>1230</v>
      </c>
      <c r="O4" s="7">
        <v>894</v>
      </c>
      <c r="P4" s="8">
        <v>0.23476890756302499</v>
      </c>
      <c r="Q4" s="9">
        <v>323</v>
      </c>
      <c r="R4" s="7">
        <v>290</v>
      </c>
      <c r="S4" s="8">
        <v>0.32438478747203597</v>
      </c>
      <c r="T4" s="8">
        <v>7.6155462184873901E-2</v>
      </c>
      <c r="U4" s="8">
        <v>8.4821428571428603E-2</v>
      </c>
      <c r="V4" s="8">
        <v>0.26260162601626003</v>
      </c>
      <c r="W4" s="10">
        <v>0.3</v>
      </c>
      <c r="X4" s="68" t="s">
        <v>135</v>
      </c>
      <c r="Y4" s="63"/>
      <c r="Z4" s="63"/>
    </row>
    <row r="5" spans="1:26">
      <c r="A5" s="124"/>
      <c r="B5" s="107"/>
      <c r="C5" s="124"/>
      <c r="D5" s="130" t="s">
        <v>134</v>
      </c>
      <c r="E5" s="131"/>
      <c r="F5" s="6">
        <v>44452.375512036997</v>
      </c>
      <c r="G5" s="34" t="s">
        <v>161</v>
      </c>
      <c r="H5" s="35">
        <v>0</v>
      </c>
      <c r="I5" s="36">
        <f>H5/Q$7</f>
        <v>0</v>
      </c>
      <c r="J5" s="36">
        <f>+H5/L$7</f>
        <v>0</v>
      </c>
      <c r="K5" s="7">
        <v>3844</v>
      </c>
      <c r="L5" s="7">
        <v>3808</v>
      </c>
      <c r="M5" s="8">
        <v>0.99063475546305901</v>
      </c>
      <c r="N5" s="9">
        <v>1230</v>
      </c>
      <c r="O5" s="7">
        <v>894</v>
      </c>
      <c r="P5" s="8">
        <v>0.23476890756302499</v>
      </c>
      <c r="Q5" s="9">
        <v>323</v>
      </c>
      <c r="R5" s="7">
        <v>290</v>
      </c>
      <c r="S5" s="8">
        <v>0.32438478747203597</v>
      </c>
      <c r="T5" s="8">
        <v>7.6155462184873901E-2</v>
      </c>
      <c r="U5" s="8">
        <v>8.4821428571428603E-2</v>
      </c>
      <c r="V5" s="8">
        <v>0.26260162601626003</v>
      </c>
      <c r="W5" s="10">
        <v>0.3</v>
      </c>
      <c r="X5" s="68"/>
      <c r="Y5" s="89"/>
      <c r="Z5" s="89"/>
    </row>
    <row r="6" spans="1:26">
      <c r="A6" s="124"/>
      <c r="B6" s="107"/>
      <c r="C6" s="124"/>
      <c r="D6" s="130" t="s">
        <v>134</v>
      </c>
      <c r="E6" s="131"/>
      <c r="F6" s="6">
        <v>44452.375512036997</v>
      </c>
      <c r="G6" s="34" t="s">
        <v>200</v>
      </c>
      <c r="H6" s="35">
        <v>1</v>
      </c>
      <c r="I6" s="36">
        <f t="shared" ref="I6:I7" si="0">H6/Q$7</f>
        <v>3.0959752321981426E-3</v>
      </c>
      <c r="J6" s="36">
        <f t="shared" ref="J6:J7" si="1">+H6/L$7</f>
        <v>2.6260504201680671E-4</v>
      </c>
      <c r="K6" s="7">
        <v>3844</v>
      </c>
      <c r="L6" s="7">
        <v>3808</v>
      </c>
      <c r="M6" s="8">
        <v>0.99063475546305901</v>
      </c>
      <c r="N6" s="9">
        <v>1230</v>
      </c>
      <c r="O6" s="7">
        <v>894</v>
      </c>
      <c r="P6" s="8">
        <v>0.23476890756302499</v>
      </c>
      <c r="Q6" s="9">
        <v>323</v>
      </c>
      <c r="R6" s="7">
        <v>290</v>
      </c>
      <c r="S6" s="8">
        <v>0.32438478747203597</v>
      </c>
      <c r="T6" s="8">
        <v>7.6155462184873901E-2</v>
      </c>
      <c r="U6" s="8">
        <v>8.4821428571428603E-2</v>
      </c>
      <c r="V6" s="8">
        <v>0.26260162601626003</v>
      </c>
      <c r="W6" s="10">
        <v>0.3</v>
      </c>
      <c r="X6" s="68"/>
      <c r="Y6" s="89"/>
      <c r="Z6" s="89"/>
    </row>
    <row r="7" spans="1:26">
      <c r="A7" s="124"/>
      <c r="B7" s="107"/>
      <c r="C7" s="124"/>
      <c r="D7" s="130" t="s">
        <v>134</v>
      </c>
      <c r="E7" s="131"/>
      <c r="F7" s="6">
        <v>44452.375512036997</v>
      </c>
      <c r="G7" s="34" t="s">
        <v>162</v>
      </c>
      <c r="H7" s="35">
        <v>0</v>
      </c>
      <c r="I7" s="36">
        <f t="shared" si="0"/>
        <v>0</v>
      </c>
      <c r="J7" s="36">
        <f t="shared" si="1"/>
        <v>0</v>
      </c>
      <c r="K7" s="7">
        <v>3844</v>
      </c>
      <c r="L7" s="7">
        <v>3808</v>
      </c>
      <c r="M7" s="8">
        <v>0.99063475546305901</v>
      </c>
      <c r="N7" s="9">
        <v>1230</v>
      </c>
      <c r="O7" s="7">
        <v>894</v>
      </c>
      <c r="P7" s="8">
        <v>0.23476890756302499</v>
      </c>
      <c r="Q7" s="9">
        <v>323</v>
      </c>
      <c r="R7" s="7">
        <v>290</v>
      </c>
      <c r="S7" s="8">
        <v>0.32438478747203597</v>
      </c>
      <c r="T7" s="8">
        <v>7.6155462184873901E-2</v>
      </c>
      <c r="U7" s="8">
        <v>8.4821428571428603E-2</v>
      </c>
      <c r="V7" s="8">
        <v>0.26260162601626003</v>
      </c>
      <c r="W7" s="10">
        <v>0.3</v>
      </c>
      <c r="X7" s="68"/>
      <c r="Y7" s="89"/>
      <c r="Z7" s="89"/>
    </row>
    <row r="8" spans="1:26">
      <c r="A8" s="124"/>
      <c r="B8" s="107"/>
      <c r="C8" s="124"/>
      <c r="D8" s="87"/>
      <c r="E8" s="88"/>
      <c r="F8" s="6"/>
      <c r="G8" s="6"/>
      <c r="H8" s="6"/>
      <c r="I8" s="6"/>
      <c r="J8" s="6"/>
      <c r="K8" s="7"/>
      <c r="L8" s="7"/>
      <c r="M8" s="8"/>
      <c r="N8" s="9"/>
      <c r="O8" s="7"/>
      <c r="P8" s="8"/>
      <c r="Q8" s="9"/>
      <c r="R8" s="7"/>
      <c r="S8" s="8"/>
      <c r="T8" s="8"/>
      <c r="U8" s="8"/>
      <c r="V8" s="8"/>
      <c r="W8" s="10"/>
      <c r="X8" s="68"/>
      <c r="Y8" s="89"/>
      <c r="Z8" s="89"/>
    </row>
    <row r="9" spans="1:26">
      <c r="A9" s="125"/>
      <c r="B9" s="125"/>
      <c r="C9" s="125"/>
      <c r="D9" s="130" t="s">
        <v>136</v>
      </c>
      <c r="E9" s="131"/>
      <c r="F9" s="6">
        <v>44459.482745451402</v>
      </c>
      <c r="G9" s="6"/>
      <c r="H9" s="6"/>
      <c r="I9" s="6"/>
      <c r="J9" s="6"/>
      <c r="K9" s="7">
        <v>3841</v>
      </c>
      <c r="L9" s="7">
        <v>3809</v>
      </c>
      <c r="M9" s="8">
        <v>0.99166883624056201</v>
      </c>
      <c r="N9" s="9">
        <v>1627</v>
      </c>
      <c r="O9" s="7">
        <v>1104</v>
      </c>
      <c r="P9" s="8">
        <v>0.28983985297978498</v>
      </c>
      <c r="Q9" s="9">
        <v>359</v>
      </c>
      <c r="R9" s="7">
        <v>315</v>
      </c>
      <c r="S9" s="8">
        <v>0.28532608695652201</v>
      </c>
      <c r="T9" s="8">
        <v>8.26988710947755E-2</v>
      </c>
      <c r="U9" s="8">
        <v>9.4250459438172701E-2</v>
      </c>
      <c r="V9" s="8">
        <v>0.220651505838967</v>
      </c>
      <c r="W9" s="10">
        <v>0.1</v>
      </c>
      <c r="X9" s="68" t="s">
        <v>137</v>
      </c>
      <c r="Y9" s="63"/>
      <c r="Z9" s="63"/>
    </row>
    <row r="10" spans="1:26">
      <c r="A10" s="125"/>
      <c r="B10" s="125"/>
      <c r="C10" s="125"/>
      <c r="D10" s="130" t="s">
        <v>136</v>
      </c>
      <c r="E10" s="131"/>
      <c r="F10" s="6">
        <v>44459.482745451402</v>
      </c>
      <c r="G10" s="34" t="s">
        <v>161</v>
      </c>
      <c r="H10" s="35">
        <v>0</v>
      </c>
      <c r="I10" s="36">
        <f>H10/Q$9</f>
        <v>0</v>
      </c>
      <c r="J10" s="36">
        <f>+H10/L$9</f>
        <v>0</v>
      </c>
      <c r="K10" s="7">
        <v>3841</v>
      </c>
      <c r="L10" s="7">
        <v>3809</v>
      </c>
      <c r="M10" s="8">
        <v>0.99166883624056201</v>
      </c>
      <c r="N10" s="9">
        <v>1627</v>
      </c>
      <c r="O10" s="7">
        <v>1104</v>
      </c>
      <c r="P10" s="8">
        <v>0.28983985297978498</v>
      </c>
      <c r="Q10" s="9">
        <v>359</v>
      </c>
      <c r="R10" s="7">
        <v>315</v>
      </c>
      <c r="S10" s="8">
        <v>0.28532608695652201</v>
      </c>
      <c r="T10" s="8">
        <v>8.26988710947755E-2</v>
      </c>
      <c r="U10" s="8">
        <v>9.4250459438172701E-2</v>
      </c>
      <c r="V10" s="8">
        <v>0.220651505838967</v>
      </c>
      <c r="W10" s="10">
        <v>0.1</v>
      </c>
      <c r="X10" s="68"/>
      <c r="Y10" s="89"/>
      <c r="Z10" s="89"/>
    </row>
    <row r="11" spans="1:26">
      <c r="A11" s="125"/>
      <c r="B11" s="125"/>
      <c r="C11" s="125"/>
      <c r="D11" s="130" t="s">
        <v>136</v>
      </c>
      <c r="E11" s="131"/>
      <c r="F11" s="6">
        <v>44459.482745451402</v>
      </c>
      <c r="G11" s="34" t="s">
        <v>200</v>
      </c>
      <c r="H11" s="35">
        <v>1</v>
      </c>
      <c r="I11" s="36">
        <f t="shared" ref="I11:I12" si="2">H11/Q$9</f>
        <v>2.7855153203342618E-3</v>
      </c>
      <c r="J11" s="36">
        <f t="shared" ref="J11:J12" si="3">+H11/L$9</f>
        <v>2.6253609871357313E-4</v>
      </c>
      <c r="K11" s="7">
        <v>3841</v>
      </c>
      <c r="L11" s="7">
        <v>3809</v>
      </c>
      <c r="M11" s="8">
        <v>0.99166883624056201</v>
      </c>
      <c r="N11" s="9">
        <v>1627</v>
      </c>
      <c r="O11" s="7">
        <v>1104</v>
      </c>
      <c r="P11" s="8">
        <v>0.28983985297978498</v>
      </c>
      <c r="Q11" s="9">
        <v>359</v>
      </c>
      <c r="R11" s="7">
        <v>315</v>
      </c>
      <c r="S11" s="8">
        <v>0.28532608695652201</v>
      </c>
      <c r="T11" s="8">
        <v>8.26988710947755E-2</v>
      </c>
      <c r="U11" s="8">
        <v>9.4250459438172701E-2</v>
      </c>
      <c r="V11" s="8">
        <v>0.220651505838967</v>
      </c>
      <c r="W11" s="10">
        <v>0.1</v>
      </c>
      <c r="X11" s="68"/>
      <c r="Y11" s="89"/>
      <c r="Z11" s="89"/>
    </row>
    <row r="12" spans="1:26">
      <c r="A12" s="125"/>
      <c r="B12" s="125"/>
      <c r="C12" s="125"/>
      <c r="D12" s="130" t="s">
        <v>136</v>
      </c>
      <c r="E12" s="131"/>
      <c r="F12" s="6">
        <v>44459.482745451402</v>
      </c>
      <c r="G12" s="34" t="s">
        <v>162</v>
      </c>
      <c r="H12" s="35">
        <v>0</v>
      </c>
      <c r="I12" s="36">
        <f t="shared" si="2"/>
        <v>0</v>
      </c>
      <c r="J12" s="36">
        <f t="shared" si="3"/>
        <v>0</v>
      </c>
      <c r="K12" s="7">
        <v>3841</v>
      </c>
      <c r="L12" s="7">
        <v>3809</v>
      </c>
      <c r="M12" s="8">
        <v>0.99166883624056201</v>
      </c>
      <c r="N12" s="9">
        <v>1627</v>
      </c>
      <c r="O12" s="7">
        <v>1104</v>
      </c>
      <c r="P12" s="8">
        <v>0.28983985297978498</v>
      </c>
      <c r="Q12" s="9">
        <v>359</v>
      </c>
      <c r="R12" s="7">
        <v>315</v>
      </c>
      <c r="S12" s="8">
        <v>0.28532608695652201</v>
      </c>
      <c r="T12" s="8">
        <v>8.26988710947755E-2</v>
      </c>
      <c r="U12" s="8">
        <v>9.4250459438172701E-2</v>
      </c>
      <c r="V12" s="8">
        <v>0.220651505838967</v>
      </c>
      <c r="W12" s="10">
        <v>0.1</v>
      </c>
      <c r="X12" s="68"/>
      <c r="Y12" s="89"/>
      <c r="Z12" s="89"/>
    </row>
    <row r="13" spans="1:26">
      <c r="A13" s="125"/>
      <c r="B13" s="125"/>
      <c r="C13" s="125"/>
      <c r="D13" s="87"/>
      <c r="E13" s="88"/>
      <c r="F13" s="6"/>
      <c r="G13" s="6"/>
      <c r="H13" s="6"/>
      <c r="I13" s="6"/>
      <c r="J13" s="6"/>
      <c r="K13" s="7"/>
      <c r="L13" s="7"/>
      <c r="M13" s="8"/>
      <c r="N13" s="9"/>
      <c r="O13" s="7"/>
      <c r="P13" s="8"/>
      <c r="Q13" s="9"/>
      <c r="R13" s="7"/>
      <c r="S13" s="8"/>
      <c r="T13" s="8"/>
      <c r="U13" s="8"/>
      <c r="V13" s="8"/>
      <c r="W13" s="10"/>
      <c r="X13" s="68"/>
      <c r="Y13" s="89"/>
      <c r="Z13" s="89"/>
    </row>
    <row r="14" spans="1:26">
      <c r="A14" s="125"/>
      <c r="B14" s="125"/>
      <c r="C14" s="125"/>
      <c r="D14" s="130" t="s">
        <v>138</v>
      </c>
      <c r="E14" s="131"/>
      <c r="F14" s="6">
        <v>44466.417002465299</v>
      </c>
      <c r="G14" s="6"/>
      <c r="H14" s="6"/>
      <c r="I14" s="6"/>
      <c r="J14" s="6"/>
      <c r="K14" s="7">
        <v>3848</v>
      </c>
      <c r="L14" s="7">
        <v>3807</v>
      </c>
      <c r="M14" s="8">
        <v>0.98934511434511396</v>
      </c>
      <c r="N14" s="9">
        <v>1478</v>
      </c>
      <c r="O14" s="7">
        <v>979</v>
      </c>
      <c r="P14" s="8">
        <v>0.25715786708694499</v>
      </c>
      <c r="Q14" s="9">
        <v>308</v>
      </c>
      <c r="R14" s="7">
        <v>259</v>
      </c>
      <c r="S14" s="8">
        <v>0.26455566905005101</v>
      </c>
      <c r="T14" s="8">
        <v>6.8032571578670903E-2</v>
      </c>
      <c r="U14" s="8">
        <v>8.0903598634095103E-2</v>
      </c>
      <c r="V14" s="8">
        <v>0.208389715832206</v>
      </c>
      <c r="W14" s="10">
        <v>2.2000000000000002</v>
      </c>
      <c r="X14" s="68" t="s">
        <v>45</v>
      </c>
      <c r="Y14" s="63"/>
      <c r="Z14" s="63"/>
    </row>
    <row r="15" spans="1:26">
      <c r="A15" s="125"/>
      <c r="B15" s="125"/>
      <c r="C15" s="125"/>
      <c r="D15" s="130" t="s">
        <v>138</v>
      </c>
      <c r="E15" s="131"/>
      <c r="F15" s="6">
        <v>44466.417002465299</v>
      </c>
      <c r="G15" s="34" t="s">
        <v>161</v>
      </c>
      <c r="H15" s="35">
        <v>0</v>
      </c>
      <c r="I15" s="36">
        <f>H15/Q$14</f>
        <v>0</v>
      </c>
      <c r="J15" s="36">
        <f>+H15/L$14</f>
        <v>0</v>
      </c>
      <c r="K15" s="7">
        <v>3848</v>
      </c>
      <c r="L15" s="7">
        <v>3807</v>
      </c>
      <c r="M15" s="8">
        <v>0.98934511434511396</v>
      </c>
      <c r="N15" s="9">
        <v>1478</v>
      </c>
      <c r="O15" s="7">
        <v>979</v>
      </c>
      <c r="P15" s="8">
        <v>0.25715786708694499</v>
      </c>
      <c r="Q15" s="9">
        <v>308</v>
      </c>
      <c r="R15" s="7">
        <v>259</v>
      </c>
      <c r="S15" s="8">
        <v>0.26455566905005101</v>
      </c>
      <c r="T15" s="8">
        <v>6.8032571578670903E-2</v>
      </c>
      <c r="U15" s="8">
        <v>8.0903598634095103E-2</v>
      </c>
      <c r="V15" s="8">
        <v>0.208389715832206</v>
      </c>
      <c r="W15" s="10">
        <v>2.2000000000000002</v>
      </c>
      <c r="X15" s="68"/>
      <c r="Y15" s="89"/>
      <c r="Z15" s="89"/>
    </row>
    <row r="16" spans="1:26">
      <c r="A16" s="125"/>
      <c r="B16" s="125"/>
      <c r="C16" s="125"/>
      <c r="D16" s="130" t="s">
        <v>138</v>
      </c>
      <c r="E16" s="131"/>
      <c r="F16" s="6">
        <v>44466.417002465299</v>
      </c>
      <c r="G16" s="34" t="s">
        <v>200</v>
      </c>
      <c r="H16" s="35">
        <v>2</v>
      </c>
      <c r="I16" s="36">
        <f t="shared" ref="I16:I17" si="4">H16/Q$14</f>
        <v>6.4935064935064939E-3</v>
      </c>
      <c r="J16" s="36">
        <f t="shared" ref="J16:J17" si="5">+H16/L$14</f>
        <v>5.2534804307853957E-4</v>
      </c>
      <c r="K16" s="7">
        <v>3848</v>
      </c>
      <c r="L16" s="7">
        <v>3807</v>
      </c>
      <c r="M16" s="8">
        <v>0.98934511434511396</v>
      </c>
      <c r="N16" s="9">
        <v>1478</v>
      </c>
      <c r="O16" s="7">
        <v>979</v>
      </c>
      <c r="P16" s="8">
        <v>0.25715786708694499</v>
      </c>
      <c r="Q16" s="9">
        <v>308</v>
      </c>
      <c r="R16" s="7">
        <v>259</v>
      </c>
      <c r="S16" s="8">
        <v>0.26455566905005101</v>
      </c>
      <c r="T16" s="8">
        <v>6.8032571578670903E-2</v>
      </c>
      <c r="U16" s="8">
        <v>8.0903598634095103E-2</v>
      </c>
      <c r="V16" s="8">
        <v>0.208389715832206</v>
      </c>
      <c r="W16" s="10">
        <v>2.2000000000000002</v>
      </c>
      <c r="X16" s="68"/>
      <c r="Y16" s="89"/>
      <c r="Z16" s="89"/>
    </row>
    <row r="17" spans="1:26">
      <c r="A17" s="125"/>
      <c r="B17" s="125"/>
      <c r="C17" s="125"/>
      <c r="D17" s="130" t="s">
        <v>138</v>
      </c>
      <c r="E17" s="131"/>
      <c r="F17" s="6">
        <v>44466.417002465299</v>
      </c>
      <c r="G17" s="34" t="s">
        <v>162</v>
      </c>
      <c r="H17" s="35">
        <v>0</v>
      </c>
      <c r="I17" s="36">
        <f t="shared" si="4"/>
        <v>0</v>
      </c>
      <c r="J17" s="36">
        <f t="shared" si="5"/>
        <v>0</v>
      </c>
      <c r="K17" s="7">
        <v>3848</v>
      </c>
      <c r="L17" s="7">
        <v>3807</v>
      </c>
      <c r="M17" s="8">
        <v>0.98934511434511396</v>
      </c>
      <c r="N17" s="9">
        <v>1478</v>
      </c>
      <c r="O17" s="7">
        <v>979</v>
      </c>
      <c r="P17" s="8">
        <v>0.25715786708694499</v>
      </c>
      <c r="Q17" s="9">
        <v>308</v>
      </c>
      <c r="R17" s="7">
        <v>259</v>
      </c>
      <c r="S17" s="8">
        <v>0.26455566905005101</v>
      </c>
      <c r="T17" s="8">
        <v>6.8032571578670903E-2</v>
      </c>
      <c r="U17" s="8">
        <v>8.0903598634095103E-2</v>
      </c>
      <c r="V17" s="8">
        <v>0.208389715832206</v>
      </c>
      <c r="W17" s="10">
        <v>2.2000000000000002</v>
      </c>
      <c r="X17" s="68"/>
      <c r="Y17" s="89"/>
      <c r="Z17" s="89"/>
    </row>
    <row r="18" spans="1:26">
      <c r="A18" s="125"/>
      <c r="B18" s="125"/>
      <c r="C18" s="125"/>
      <c r="D18" s="87"/>
      <c r="E18" s="88"/>
      <c r="F18" s="6"/>
      <c r="G18" s="6"/>
      <c r="H18" s="6"/>
      <c r="I18" s="6"/>
      <c r="J18" s="6"/>
      <c r="K18" s="7"/>
      <c r="L18" s="7"/>
      <c r="M18" s="8"/>
      <c r="N18" s="9"/>
      <c r="O18" s="7"/>
      <c r="P18" s="8"/>
      <c r="Q18" s="9"/>
      <c r="R18" s="7"/>
      <c r="S18" s="8"/>
      <c r="T18" s="8"/>
      <c r="U18" s="8"/>
      <c r="V18" s="8"/>
      <c r="W18" s="10"/>
      <c r="X18" s="68"/>
      <c r="Y18" s="89"/>
      <c r="Z18" s="89"/>
    </row>
    <row r="19" spans="1:26">
      <c r="A19" s="125"/>
      <c r="B19" s="125"/>
      <c r="C19" s="125"/>
      <c r="D19" s="130" t="s">
        <v>139</v>
      </c>
      <c r="E19" s="131"/>
      <c r="F19" s="6">
        <v>44468.563057256899</v>
      </c>
      <c r="G19" s="6"/>
      <c r="H19" s="6"/>
      <c r="I19" s="6"/>
      <c r="J19" s="6"/>
      <c r="K19" s="7">
        <v>11911</v>
      </c>
      <c r="L19" s="7">
        <v>11417</v>
      </c>
      <c r="M19" s="8">
        <v>0.95852573251616202</v>
      </c>
      <c r="N19" s="9">
        <v>3886</v>
      </c>
      <c r="O19" s="7">
        <v>2654</v>
      </c>
      <c r="P19" s="8">
        <v>0.23246036612069701</v>
      </c>
      <c r="Q19" s="9">
        <v>639</v>
      </c>
      <c r="R19" s="7">
        <v>564</v>
      </c>
      <c r="S19" s="8">
        <v>0.21250941974378301</v>
      </c>
      <c r="T19" s="8">
        <v>4.9400017517736698E-2</v>
      </c>
      <c r="U19" s="8">
        <v>5.5969168783393197E-2</v>
      </c>
      <c r="V19" s="8">
        <v>0.16443643849716899</v>
      </c>
      <c r="W19" s="10">
        <v>0.1</v>
      </c>
      <c r="X19" s="68"/>
      <c r="Y19" s="63"/>
      <c r="Z19" s="63"/>
    </row>
    <row r="20" spans="1:26">
      <c r="A20" s="125"/>
      <c r="B20" s="125"/>
      <c r="C20" s="125"/>
      <c r="D20" s="132" t="s">
        <v>0</v>
      </c>
      <c r="E20" s="69" t="s">
        <v>80</v>
      </c>
      <c r="F20" s="70" t="s">
        <v>0</v>
      </c>
      <c r="G20" s="70"/>
      <c r="H20" s="70"/>
      <c r="I20" s="70"/>
      <c r="J20" s="70"/>
      <c r="K20" s="51">
        <v>9415</v>
      </c>
      <c r="L20" s="51">
        <v>9354</v>
      </c>
      <c r="M20" s="52">
        <v>0.99352097716410004</v>
      </c>
      <c r="N20" s="53">
        <v>3257</v>
      </c>
      <c r="O20" s="51">
        <v>2216</v>
      </c>
      <c r="P20" s="52">
        <v>0.23690399828950201</v>
      </c>
      <c r="Q20" s="53">
        <v>525</v>
      </c>
      <c r="R20" s="51">
        <v>467</v>
      </c>
      <c r="S20" s="52">
        <v>0.21074007220216601</v>
      </c>
      <c r="T20" s="52">
        <v>4.9925165704511401E-2</v>
      </c>
      <c r="U20" s="52">
        <v>5.61257216164208E-2</v>
      </c>
      <c r="V20" s="52">
        <v>0.16119128031931201</v>
      </c>
      <c r="W20" s="70">
        <v>0.1</v>
      </c>
      <c r="X20" s="70" t="s">
        <v>140</v>
      </c>
      <c r="Y20" s="63"/>
      <c r="Z20" s="63"/>
    </row>
    <row r="21" spans="1:26">
      <c r="A21" s="125"/>
      <c r="B21" s="125"/>
      <c r="C21" s="126"/>
      <c r="D21" s="133"/>
      <c r="E21" s="69" t="s">
        <v>82</v>
      </c>
      <c r="F21" s="70" t="s">
        <v>0</v>
      </c>
      <c r="G21" s="70"/>
      <c r="H21" s="70"/>
      <c r="I21" s="70"/>
      <c r="J21" s="70"/>
      <c r="K21" s="51">
        <v>2496</v>
      </c>
      <c r="L21" s="51">
        <v>2063</v>
      </c>
      <c r="M21" s="52">
        <v>0.82652243589743601</v>
      </c>
      <c r="N21" s="53">
        <v>629</v>
      </c>
      <c r="O21" s="51">
        <v>438</v>
      </c>
      <c r="P21" s="52">
        <v>0.21231216674745501</v>
      </c>
      <c r="Q21" s="53">
        <v>114</v>
      </c>
      <c r="R21" s="51">
        <v>97</v>
      </c>
      <c r="S21" s="52">
        <v>0.221461187214612</v>
      </c>
      <c r="T21" s="52">
        <v>4.7018904507998102E-2</v>
      </c>
      <c r="U21" s="52">
        <v>5.5259331071255503E-2</v>
      </c>
      <c r="V21" s="52">
        <v>0.18124006359300501</v>
      </c>
      <c r="W21" s="70">
        <v>0.1</v>
      </c>
      <c r="X21" s="70" t="s">
        <v>140</v>
      </c>
      <c r="Y21" s="63"/>
      <c r="Z21" s="63"/>
    </row>
    <row r="22" spans="1:26">
      <c r="A22" s="125"/>
      <c r="B22" s="126"/>
      <c r="C22" s="127" t="s">
        <v>38</v>
      </c>
      <c r="D22" s="120"/>
      <c r="E22" s="121"/>
      <c r="F22" s="71" t="s">
        <v>0</v>
      </c>
      <c r="G22" s="71"/>
      <c r="H22" s="71"/>
      <c r="I22" s="71"/>
      <c r="J22" s="71"/>
      <c r="K22" s="13">
        <v>23444</v>
      </c>
      <c r="L22" s="13">
        <v>22841</v>
      </c>
      <c r="M22" s="14">
        <v>0.97427913325371096</v>
      </c>
      <c r="N22" s="15">
        <v>8221</v>
      </c>
      <c r="O22" s="13">
        <v>5631</v>
      </c>
      <c r="P22" s="14">
        <v>0.246530362068211</v>
      </c>
      <c r="Q22" s="15">
        <v>1629</v>
      </c>
      <c r="R22" s="13">
        <v>1428</v>
      </c>
      <c r="S22" s="14">
        <v>0.25359616409163599</v>
      </c>
      <c r="T22" s="14">
        <v>6.2519154152620299E-2</v>
      </c>
      <c r="U22" s="14">
        <v>7.1319119127884106E-2</v>
      </c>
      <c r="V22" s="14">
        <v>0.19815107651137301</v>
      </c>
      <c r="W22" s="71" t="s">
        <v>0</v>
      </c>
      <c r="X22" s="71" t="s">
        <v>0</v>
      </c>
      <c r="Y22" s="63"/>
      <c r="Z22" s="63"/>
    </row>
    <row r="23" spans="1:26">
      <c r="A23" s="126"/>
      <c r="B23" s="128" t="s">
        <v>141</v>
      </c>
      <c r="C23" s="120"/>
      <c r="D23" s="120"/>
      <c r="E23" s="121"/>
      <c r="F23" s="72" t="s">
        <v>0</v>
      </c>
      <c r="G23" s="72"/>
      <c r="H23" s="72"/>
      <c r="I23" s="72"/>
      <c r="J23" s="72"/>
      <c r="K23" s="17">
        <v>23444</v>
      </c>
      <c r="L23" s="17">
        <v>22841</v>
      </c>
      <c r="M23" s="18">
        <v>0.97427913325371096</v>
      </c>
      <c r="N23" s="19">
        <v>8221</v>
      </c>
      <c r="O23" s="17">
        <v>5631</v>
      </c>
      <c r="P23" s="18">
        <v>0.246530362068211</v>
      </c>
      <c r="Q23" s="19">
        <v>1629</v>
      </c>
      <c r="R23" s="17">
        <v>1428</v>
      </c>
      <c r="S23" s="18">
        <v>0.25359616409163599</v>
      </c>
      <c r="T23" s="18">
        <v>6.2519154152620299E-2</v>
      </c>
      <c r="U23" s="18">
        <v>7.1319119127884106E-2</v>
      </c>
      <c r="V23" s="18">
        <v>0.19815107651137301</v>
      </c>
      <c r="W23" s="72" t="s">
        <v>0</v>
      </c>
      <c r="X23" s="72" t="s">
        <v>0</v>
      </c>
      <c r="Y23" s="63"/>
      <c r="Z23" s="63"/>
    </row>
    <row r="24" spans="1:26">
      <c r="A24" s="119" t="s">
        <v>40</v>
      </c>
      <c r="B24" s="120"/>
      <c r="C24" s="120"/>
      <c r="D24" s="120"/>
      <c r="E24" s="121"/>
      <c r="F24" s="73" t="s">
        <v>0</v>
      </c>
      <c r="G24" s="73"/>
      <c r="H24" s="73"/>
      <c r="I24" s="73"/>
      <c r="J24" s="73"/>
      <c r="K24" s="21">
        <v>23444</v>
      </c>
      <c r="L24" s="21">
        <v>22841</v>
      </c>
      <c r="M24" s="22">
        <v>0.97427913325371096</v>
      </c>
      <c r="N24" s="23">
        <v>8221</v>
      </c>
      <c r="O24" s="21">
        <v>5631</v>
      </c>
      <c r="P24" s="22">
        <v>0.246530362068211</v>
      </c>
      <c r="Q24" s="23">
        <v>1629</v>
      </c>
      <c r="R24" s="21">
        <v>1428</v>
      </c>
      <c r="S24" s="22">
        <v>0.25359616409163599</v>
      </c>
      <c r="T24" s="22">
        <v>6.2519154152620299E-2</v>
      </c>
      <c r="U24" s="22">
        <v>7.1319119127884106E-2</v>
      </c>
      <c r="V24" s="22">
        <v>0.19815107651137301</v>
      </c>
      <c r="W24" s="73" t="s">
        <v>0</v>
      </c>
      <c r="X24" s="73" t="s">
        <v>0</v>
      </c>
      <c r="Y24" s="63"/>
      <c r="Z24" s="63"/>
    </row>
    <row r="25" spans="1:26">
      <c r="A25" s="122" t="s">
        <v>41</v>
      </c>
      <c r="B25" s="120"/>
      <c r="C25" s="120"/>
      <c r="D25" s="120"/>
      <c r="E25" s="121"/>
      <c r="F25" s="74" t="s">
        <v>0</v>
      </c>
      <c r="G25" s="74"/>
      <c r="H25" s="74"/>
      <c r="I25" s="74"/>
      <c r="J25" s="74"/>
      <c r="K25" s="25">
        <v>23444</v>
      </c>
      <c r="L25" s="25">
        <v>22841</v>
      </c>
      <c r="M25" s="26">
        <v>0.97427913325371096</v>
      </c>
      <c r="N25" s="27">
        <v>8221</v>
      </c>
      <c r="O25" s="25">
        <v>5631</v>
      </c>
      <c r="P25" s="26">
        <v>0.246530362068211</v>
      </c>
      <c r="Q25" s="27">
        <v>1629</v>
      </c>
      <c r="R25" s="25">
        <v>1428</v>
      </c>
      <c r="S25" s="26">
        <v>0.25359616409163599</v>
      </c>
      <c r="T25" s="26">
        <v>6.2519154152620299E-2</v>
      </c>
      <c r="U25" s="26">
        <v>7.1319119127884106E-2</v>
      </c>
      <c r="V25" s="26">
        <v>0.19815107651137301</v>
      </c>
      <c r="W25" s="74" t="s">
        <v>0</v>
      </c>
      <c r="X25" s="74" t="s">
        <v>0</v>
      </c>
      <c r="Y25" s="63"/>
      <c r="Z25" s="63"/>
    </row>
    <row r="26" spans="1:26" ht="0" hidden="1" customHeight="1"/>
  </sheetData>
  <autoFilter ref="A3:X3" xr:uid="{A1F929A5-0B27-4D76-B7F1-84941E728958}">
    <filterColumn colId="3" showButton="0"/>
  </autoFilter>
  <mergeCells count="23">
    <mergeCell ref="A24:E24"/>
    <mergeCell ref="A25:E25"/>
    <mergeCell ref="D5:E5"/>
    <mergeCell ref="D6:E6"/>
    <mergeCell ref="D7:E7"/>
    <mergeCell ref="D10:E10"/>
    <mergeCell ref="D11:E11"/>
    <mergeCell ref="D12:E12"/>
    <mergeCell ref="D15:E15"/>
    <mergeCell ref="D16:E16"/>
    <mergeCell ref="D17:E17"/>
    <mergeCell ref="A2:D2"/>
    <mergeCell ref="D3:E3"/>
    <mergeCell ref="A4:A23"/>
    <mergeCell ref="B4:B22"/>
    <mergeCell ref="C4:C21"/>
    <mergeCell ref="D4:E4"/>
    <mergeCell ref="D9:E9"/>
    <mergeCell ref="D14:E14"/>
    <mergeCell ref="D19:E19"/>
    <mergeCell ref="D20:D21"/>
    <mergeCell ref="C22:E22"/>
    <mergeCell ref="B23:E23"/>
  </mergeCells>
  <hyperlinks>
    <hyperlink ref="D4" r:id="rId1" xr:uid="{7D3ABC5C-B196-4293-A6BB-4E8DA2C6DEF4}"/>
    <hyperlink ref="D9" r:id="rId2" xr:uid="{79EA6128-C1D1-4FA9-AC3F-92F47001ED6C}"/>
    <hyperlink ref="D14" r:id="rId3" xr:uid="{2D4B2BF9-6DD2-4898-86F6-22FFC51CCCBB}"/>
    <hyperlink ref="D19" r:id="rId4" xr:uid="{EEBA23E0-2D59-4535-8737-7115533F651D}"/>
    <hyperlink ref="E20" r:id="rId5" xr:uid="{2B5D663E-CF18-4E18-ADFE-AC8FC1C8B9BD}"/>
    <hyperlink ref="E21" r:id="rId6" xr:uid="{4F760213-844F-4B55-84D8-0FC0D474AE74}"/>
    <hyperlink ref="D5" r:id="rId7" xr:uid="{F30925D0-9E40-41C9-96BF-5FD4133E2203}"/>
    <hyperlink ref="D6" r:id="rId8" xr:uid="{65B09B76-CEF8-42C3-B728-4FD83BA888A4}"/>
    <hyperlink ref="D7" r:id="rId9" xr:uid="{9A31121A-BCFA-418C-9B2A-A34372705C1C}"/>
    <hyperlink ref="D10" r:id="rId10" xr:uid="{2883144D-DBD5-47D0-88D0-DC7310CDC7DD}"/>
    <hyperlink ref="D11" r:id="rId11" xr:uid="{BBDAE966-2640-45E8-B452-9C65E5075053}"/>
    <hyperlink ref="D12" r:id="rId12" xr:uid="{F6E81ECB-27AC-4B22-B1AF-60D509F1EC66}"/>
    <hyperlink ref="D15" r:id="rId13" xr:uid="{61D95329-714D-4465-A5EA-512238B524EA}"/>
    <hyperlink ref="D16" r:id="rId14" xr:uid="{246B1FE7-9CED-4803-A8E1-F7EC329B6480}"/>
    <hyperlink ref="D17" r:id="rId15" xr:uid="{5DD7311F-9D20-498C-BE97-A42E1E8EA0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2021</vt:lpstr>
      <vt:lpstr>Feb 2021</vt:lpstr>
      <vt:lpstr>March 2021</vt:lpstr>
      <vt:lpstr>April 2021</vt:lpstr>
      <vt:lpstr>May 2021</vt:lpstr>
      <vt:lpstr>June 2021</vt:lpstr>
      <vt:lpstr>Jul 2021</vt:lpstr>
      <vt:lpstr>Aug 2021</vt:lpstr>
      <vt:lpstr>Sept 2021</vt:lpstr>
      <vt:lpstr>Oct 2021</vt:lpstr>
      <vt:lpstr>Nov 2021</vt:lpstr>
      <vt:lpstr>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Sherai E Falcon</dc:creator>
  <cp:lastModifiedBy>Mark Rosacker</cp:lastModifiedBy>
  <dcterms:created xsi:type="dcterms:W3CDTF">2021-03-05T16:59:48Z</dcterms:created>
  <dcterms:modified xsi:type="dcterms:W3CDTF">2022-01-10T21:22:54Z</dcterms:modified>
</cp:coreProperties>
</file>